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11340" windowHeight="6690"/>
  </bookViews>
  <sheets>
    <sheet name="2015" sheetId="1" r:id="rId1"/>
  </sheets>
  <definedNames>
    <definedName name="_xlnm.Print_Titles" localSheetId="0">'2015'!$36:$39</definedName>
    <definedName name="_xlnm.Print_Area" localSheetId="0">'2015'!$A$1:$V$237</definedName>
  </definedNames>
  <calcPr calcId="124519"/>
</workbook>
</file>

<file path=xl/calcChain.xml><?xml version="1.0" encoding="utf-8"?>
<calcChain xmlns="http://schemas.openxmlformats.org/spreadsheetml/2006/main">
  <c r="G98" i="1"/>
  <c r="G99"/>
  <c r="G94" l="1"/>
  <c r="G93"/>
  <c r="G90"/>
  <c r="G89"/>
  <c r="G86"/>
  <c r="G85"/>
  <c r="G82"/>
  <c r="G81"/>
  <c r="G77"/>
  <c r="G76"/>
  <c r="G71"/>
  <c r="G70"/>
  <c r="H67" l="1"/>
  <c r="I67"/>
  <c r="J67"/>
  <c r="K67"/>
  <c r="L67"/>
  <c r="L66" s="1"/>
  <c r="M67"/>
  <c r="N67"/>
  <c r="O67"/>
  <c r="O66" s="1"/>
  <c r="P67"/>
  <c r="Q67"/>
  <c r="R67"/>
  <c r="S67"/>
  <c r="T67"/>
  <c r="U67"/>
  <c r="U66" s="1"/>
  <c r="V67"/>
  <c r="O50" l="1"/>
  <c r="V41" l="1"/>
  <c r="I50"/>
  <c r="U41"/>
  <c r="V46"/>
  <c r="U46"/>
  <c r="U40" l="1"/>
  <c r="E72"/>
  <c r="E67"/>
  <c r="E50"/>
  <c r="E46"/>
  <c r="E41"/>
  <c r="O46"/>
  <c r="N50"/>
  <c r="O49"/>
  <c r="O41"/>
  <c r="E78" l="1"/>
  <c r="E83"/>
  <c r="H91"/>
  <c r="H41"/>
  <c r="O40"/>
  <c r="R91" l="1"/>
  <c r="R87"/>
  <c r="R83"/>
  <c r="R72"/>
  <c r="R50"/>
  <c r="U50"/>
  <c r="T50"/>
  <c r="T41"/>
  <c r="G91"/>
  <c r="H87"/>
  <c r="H83"/>
  <c r="H78"/>
  <c r="H72"/>
  <c r="H66" s="1"/>
  <c r="H50"/>
  <c r="H46"/>
  <c r="R66" l="1"/>
  <c r="R49" s="1"/>
  <c r="R40" s="1"/>
  <c r="U49"/>
  <c r="H49"/>
  <c r="H96" s="1"/>
  <c r="D91"/>
  <c r="E91"/>
  <c r="J91"/>
  <c r="K91"/>
  <c r="M91"/>
  <c r="N91"/>
  <c r="P91"/>
  <c r="Q91"/>
  <c r="S91"/>
  <c r="T91"/>
  <c r="V91"/>
  <c r="L46"/>
  <c r="L50"/>
  <c r="L49" s="1"/>
  <c r="L41"/>
  <c r="H40" l="1"/>
  <c r="L40"/>
  <c r="G67"/>
  <c r="T72" l="1"/>
  <c r="Q50"/>
  <c r="S41"/>
  <c r="Q41"/>
  <c r="N41"/>
  <c r="V97"/>
  <c r="S97"/>
  <c r="G41"/>
  <c r="I41"/>
  <c r="J41"/>
  <c r="K41"/>
  <c r="M41"/>
  <c r="P41"/>
  <c r="G87"/>
  <c r="I87"/>
  <c r="J87"/>
  <c r="K87"/>
  <c r="N87"/>
  <c r="P87"/>
  <c r="Q87"/>
  <c r="S87"/>
  <c r="T87"/>
  <c r="V87"/>
  <c r="D87"/>
  <c r="D66" s="1"/>
  <c r="E87"/>
  <c r="E66" s="1"/>
  <c r="D50"/>
  <c r="G50"/>
  <c r="J50"/>
  <c r="K50"/>
  <c r="M50"/>
  <c r="P50"/>
  <c r="S50"/>
  <c r="V50"/>
  <c r="G72"/>
  <c r="I72"/>
  <c r="J72"/>
  <c r="K72"/>
  <c r="M72"/>
  <c r="N72"/>
  <c r="P72"/>
  <c r="S72"/>
  <c r="V72"/>
  <c r="G78"/>
  <c r="I78"/>
  <c r="J78"/>
  <c r="K78"/>
  <c r="M78"/>
  <c r="N78"/>
  <c r="P78"/>
  <c r="Q78"/>
  <c r="S78"/>
  <c r="T78"/>
  <c r="V78"/>
  <c r="G83"/>
  <c r="I83"/>
  <c r="J83"/>
  <c r="K83"/>
  <c r="M83"/>
  <c r="N83"/>
  <c r="P83"/>
  <c r="Q83"/>
  <c r="S83"/>
  <c r="T83"/>
  <c r="V83"/>
  <c r="D41"/>
  <c r="D46"/>
  <c r="G46"/>
  <c r="I46"/>
  <c r="J46"/>
  <c r="K46"/>
  <c r="M46"/>
  <c r="N46"/>
  <c r="P46"/>
  <c r="Q46"/>
  <c r="S46"/>
  <c r="T46"/>
  <c r="G97" l="1"/>
  <c r="Q66"/>
  <c r="Q49" s="1"/>
  <c r="V66"/>
  <c r="P66"/>
  <c r="M66"/>
  <c r="J66"/>
  <c r="J96" s="1"/>
  <c r="J104" s="1"/>
  <c r="T66"/>
  <c r="T49" s="1"/>
  <c r="T40" s="1"/>
  <c r="T96" s="1"/>
  <c r="T100" s="1"/>
  <c r="T104" s="1"/>
  <c r="S66"/>
  <c r="N66"/>
  <c r="N49" s="1"/>
  <c r="N40" s="1"/>
  <c r="K66"/>
  <c r="K49" s="1"/>
  <c r="I66"/>
  <c r="G66"/>
  <c r="G49" s="1"/>
  <c r="G40" s="1"/>
  <c r="M49"/>
  <c r="M40" s="1"/>
  <c r="M95" s="1"/>
  <c r="S49"/>
  <c r="S40" s="1"/>
  <c r="S95" s="1"/>
  <c r="E49"/>
  <c r="E40" s="1"/>
  <c r="P49"/>
  <c r="P40" s="1"/>
  <c r="P95" s="1"/>
  <c r="D49"/>
  <c r="D40" s="1"/>
  <c r="I49"/>
  <c r="I40" s="1"/>
  <c r="V49"/>
  <c r="V40" s="1"/>
  <c r="V95" s="1"/>
  <c r="J49" l="1"/>
  <c r="J40" s="1"/>
  <c r="Q40"/>
  <c r="Q96" s="1"/>
  <c r="Q100" s="1"/>
  <c r="Q104" s="1"/>
  <c r="N96"/>
  <c r="N100" s="1"/>
  <c r="N104" s="1"/>
  <c r="K40"/>
  <c r="K96" s="1"/>
  <c r="K100" s="1"/>
  <c r="I96"/>
  <c r="I104" s="1"/>
  <c r="E96"/>
  <c r="E104" s="1"/>
  <c r="G96"/>
  <c r="K104" l="1"/>
  <c r="K105" s="1"/>
  <c r="G100"/>
  <c r="E105"/>
  <c r="G104"/>
  <c r="G105" s="1"/>
  <c r="D96"/>
  <c r="D100" s="1"/>
  <c r="D105" l="1"/>
  <c r="D104"/>
</calcChain>
</file>

<file path=xl/sharedStrings.xml><?xml version="1.0" encoding="utf-8"?>
<sst xmlns="http://schemas.openxmlformats.org/spreadsheetml/2006/main" count="346" uniqueCount="300">
  <si>
    <t>Индекс</t>
  </si>
  <si>
    <t>Всего</t>
  </si>
  <si>
    <t>в том числе</t>
  </si>
  <si>
    <t>ОГСЭ.00</t>
  </si>
  <si>
    <t>ОГСЭ.01</t>
  </si>
  <si>
    <t>Основы философии</t>
  </si>
  <si>
    <t>ОГСЭ.02</t>
  </si>
  <si>
    <t>ОГСЭ.03</t>
  </si>
  <si>
    <t>ОГСЭ.04</t>
  </si>
  <si>
    <t>Иностранный язык</t>
  </si>
  <si>
    <t>Физическая культура</t>
  </si>
  <si>
    <t>ЕН.00</t>
  </si>
  <si>
    <t>ЕН.01</t>
  </si>
  <si>
    <t>Математика</t>
  </si>
  <si>
    <t>ЕН.02</t>
  </si>
  <si>
    <t>Экологические основы природопользования</t>
  </si>
  <si>
    <t>Общепрофессиональные дисциплины</t>
  </si>
  <si>
    <t>Инженерная графика</t>
  </si>
  <si>
    <t>Техническая механика</t>
  </si>
  <si>
    <t>Материаловедение</t>
  </si>
  <si>
    <t>Безопасность жизнедеятельности</t>
  </si>
  <si>
    <t>Охрана труда</t>
  </si>
  <si>
    <t>Информационные технологии в професиональной деятельности</t>
  </si>
  <si>
    <t>История</t>
  </si>
  <si>
    <t>Общий гуманитарный и социально-экономический цикл</t>
  </si>
  <si>
    <t>П.00</t>
  </si>
  <si>
    <t>Профессиональный цикл</t>
  </si>
  <si>
    <t>ОП.00</t>
  </si>
  <si>
    <t>ОП.01</t>
  </si>
  <si>
    <t>ОП.02</t>
  </si>
  <si>
    <t>ОП.03</t>
  </si>
  <si>
    <t>Электротехника и электронная техника</t>
  </si>
  <si>
    <t>ОП.04</t>
  </si>
  <si>
    <t>ОП.05</t>
  </si>
  <si>
    <t>ОП.06</t>
  </si>
  <si>
    <t>ОП.07</t>
  </si>
  <si>
    <t>ОП.08</t>
  </si>
  <si>
    <t>ОП.09</t>
  </si>
  <si>
    <t>ОП.10</t>
  </si>
  <si>
    <t>ОП.11</t>
  </si>
  <si>
    <t>ПМ.00</t>
  </si>
  <si>
    <t>Профессиональные модули</t>
  </si>
  <si>
    <t>ПМ.01</t>
  </si>
  <si>
    <t>МДК.01.01</t>
  </si>
  <si>
    <t>ПМ.02</t>
  </si>
  <si>
    <t>МДК.02.01</t>
  </si>
  <si>
    <t>ПМ.03</t>
  </si>
  <si>
    <t>МДК.03.01</t>
  </si>
  <si>
    <t>ПМ.04</t>
  </si>
  <si>
    <t>МДК.04.01</t>
  </si>
  <si>
    <t>ПМ.05</t>
  </si>
  <si>
    <t>дисциплин и МДК</t>
  </si>
  <si>
    <t>учебной практики</t>
  </si>
  <si>
    <t>экзаменов</t>
  </si>
  <si>
    <t>дифф. зачетов</t>
  </si>
  <si>
    <t>зачетов</t>
  </si>
  <si>
    <t>Наименование циклов, дисциплин, профессиональных модулей, МДК, практик</t>
  </si>
  <si>
    <t>Формы промежуточной аттестации</t>
  </si>
  <si>
    <t>Учебная нагрузка обучающихся, час</t>
  </si>
  <si>
    <t>максимальная</t>
  </si>
  <si>
    <t>самостоятельная работа</t>
  </si>
  <si>
    <t>Распределение обязательной нагрузки по курсам и семестрам, час./семестр</t>
  </si>
  <si>
    <t>курсовых работ (проектов)</t>
  </si>
  <si>
    <t>ПДП</t>
  </si>
  <si>
    <t>ГИА</t>
  </si>
  <si>
    <t>Государственная итоговая аттестация</t>
  </si>
  <si>
    <t>Основы гидравлики и теплотехники</t>
  </si>
  <si>
    <t>Основы агрономии</t>
  </si>
  <si>
    <t>Основы зоотехнии</t>
  </si>
  <si>
    <t>Основы экономики, менеджмента и маркетинга</t>
  </si>
  <si>
    <t>Правовые основы профессиональной деятельности</t>
  </si>
  <si>
    <t>ОП.12</t>
  </si>
  <si>
    <t>Подготовка машин, механизмов, установок, приспособлений к работе, комплектование сборочных единиц</t>
  </si>
  <si>
    <t>МДК.01.02</t>
  </si>
  <si>
    <t>Эксплуатация сельскохозяйственной техники</t>
  </si>
  <si>
    <t>МДК.02.02</t>
  </si>
  <si>
    <t>МДК.02.03</t>
  </si>
  <si>
    <t>Техническое обслуживание и диагностирование  неисправностей сельскохозяйственных машин и механизмов; ремонт отдельных деталей и узлов</t>
  </si>
  <si>
    <t>МДК.03.02</t>
  </si>
  <si>
    <t>ОП.14</t>
  </si>
  <si>
    <t>Правила дорожного движения</t>
  </si>
  <si>
    <t xml:space="preserve">Назначение и общее устройство тракторов,автомобилей и сельскохозяйственных машин </t>
  </si>
  <si>
    <t xml:space="preserve">Подготовка тракторов и сельскохозяйственных машин и механизмов к работе </t>
  </si>
  <si>
    <t xml:space="preserve">Технологические процессы ремонтного производства </t>
  </si>
  <si>
    <t xml:space="preserve">Технологии механизированных работ в растениеводстве </t>
  </si>
  <si>
    <t xml:space="preserve">Технологии механизированных работ в животноводстве </t>
  </si>
  <si>
    <t xml:space="preserve">Система технического обслуживания и ремонта сельскохозяйственных машин и механизмов </t>
  </si>
  <si>
    <t>ПП.01</t>
  </si>
  <si>
    <t>ПП.02</t>
  </si>
  <si>
    <t>ПП.03</t>
  </si>
  <si>
    <t>Производственная практика(по профилю специальности)</t>
  </si>
  <si>
    <t>ПП.04</t>
  </si>
  <si>
    <t>I курс</t>
  </si>
  <si>
    <t>II курс</t>
  </si>
  <si>
    <t>III курс</t>
  </si>
  <si>
    <t>IV  курс</t>
  </si>
  <si>
    <t>ОП.15</t>
  </si>
  <si>
    <t>ОП.13</t>
  </si>
  <si>
    <t xml:space="preserve">Комплектование машинно-тракторного агрегата для выполнения сельскохозяйственных работ </t>
  </si>
  <si>
    <t>ГИА.01</t>
  </si>
  <si>
    <t>ГИА.02</t>
  </si>
  <si>
    <t>Всего по курсам:</t>
  </si>
  <si>
    <t>Учебная практика</t>
  </si>
  <si>
    <t>ОПОП</t>
  </si>
  <si>
    <t>Основная профессиональная образовательная программа</t>
  </si>
  <si>
    <t>Технология слесарных работ по ремонту и техническому обслуживанию сельскохозяйственных машин и оборудования</t>
  </si>
  <si>
    <t>МДК 05.01</t>
  </si>
  <si>
    <t>Математический и общий естественнонаучный цикл</t>
  </si>
  <si>
    <t>Этика и психология в ПД</t>
  </si>
  <si>
    <t>ПМ.06</t>
  </si>
  <si>
    <t>МДК 06.01</t>
  </si>
  <si>
    <t>Производственная практика (по профилю специальности)</t>
  </si>
  <si>
    <t>Производственная практика (преддипломная практика)</t>
  </si>
  <si>
    <t>Всего по учебному плану</t>
  </si>
  <si>
    <t>УП.04</t>
  </si>
  <si>
    <t>УП.03</t>
  </si>
  <si>
    <t>УП.02</t>
  </si>
  <si>
    <t>УП.01</t>
  </si>
  <si>
    <t>УП.06</t>
  </si>
  <si>
    <r>
      <rPr>
        <b/>
        <sz val="8"/>
        <rFont val="Times New Roman"/>
        <family val="1"/>
        <charset val="204"/>
      </rPr>
      <t>Консультации</t>
    </r>
    <r>
      <rPr>
        <sz val="8"/>
        <rFont val="Times New Roman"/>
        <family val="1"/>
        <charset val="204"/>
      </rPr>
      <t xml:space="preserve"> на одного обучающегося - 4 часа 
</t>
    </r>
    <r>
      <rPr>
        <b/>
        <sz val="8"/>
        <rFont val="Times New Roman"/>
        <family val="1"/>
        <charset val="204"/>
      </rPr>
      <t>Государственная (итоговая) аттестация</t>
    </r>
    <r>
      <rPr>
        <sz val="8"/>
        <rFont val="Times New Roman"/>
        <family val="1"/>
        <charset val="204"/>
      </rPr>
      <t xml:space="preserve">
1. Программа базовой подготовки 
1.1. Дипломный проект 
Выполнение дипломного проекта   с </t>
    </r>
    <r>
      <rPr>
        <u/>
        <sz val="8"/>
        <rFont val="Times New Roman"/>
        <family val="1"/>
        <charset val="204"/>
      </rPr>
      <t xml:space="preserve">18.05 </t>
    </r>
    <r>
      <rPr>
        <sz val="8"/>
        <rFont val="Times New Roman"/>
        <family val="1"/>
        <charset val="204"/>
      </rPr>
      <t xml:space="preserve">по </t>
    </r>
    <r>
      <rPr>
        <u/>
        <sz val="8"/>
        <rFont val="Times New Roman"/>
        <family val="1"/>
        <charset val="204"/>
      </rPr>
      <t xml:space="preserve">14.06 </t>
    </r>
    <r>
      <rPr>
        <sz val="8"/>
        <rFont val="Times New Roman"/>
        <family val="1"/>
        <charset val="204"/>
      </rPr>
      <t xml:space="preserve"> (всего 4 нед.)
Защита дипломного проекта  с </t>
    </r>
    <r>
      <rPr>
        <u/>
        <sz val="8"/>
        <rFont val="Times New Roman"/>
        <family val="1"/>
        <charset val="204"/>
      </rPr>
      <t>15.06</t>
    </r>
    <r>
      <rPr>
        <sz val="8"/>
        <rFont val="Times New Roman"/>
        <family val="1"/>
        <charset val="204"/>
      </rPr>
      <t>_ по</t>
    </r>
    <r>
      <rPr>
        <u/>
        <sz val="8"/>
        <rFont val="Times New Roman"/>
        <family val="1"/>
        <charset val="204"/>
      </rPr>
      <t xml:space="preserve"> 28.06</t>
    </r>
    <r>
      <rPr>
        <sz val="8"/>
        <rFont val="Times New Roman"/>
        <family val="1"/>
        <charset val="204"/>
      </rPr>
      <t xml:space="preserve"> ( всего 2 нед.)
</t>
    </r>
  </si>
  <si>
    <t>КЭ</t>
  </si>
  <si>
    <t>-/-/-/ДЗ</t>
  </si>
  <si>
    <t>-/-/-/-/-/ДЗ</t>
  </si>
  <si>
    <t>-/-/-/-/-/-/-/ДЗ</t>
  </si>
  <si>
    <t>3/5/-</t>
  </si>
  <si>
    <t xml:space="preserve"> - /2/-</t>
  </si>
  <si>
    <t>-/-/-/-/-/-/-/Э</t>
  </si>
  <si>
    <t>-/-/-/-/-/-/-/З</t>
  </si>
  <si>
    <t>-/-/-/-/-/-/З</t>
  </si>
  <si>
    <t>3/8/6</t>
  </si>
  <si>
    <t>2/10/3</t>
  </si>
  <si>
    <t>5/18/9</t>
  </si>
  <si>
    <t>8/25/9</t>
  </si>
  <si>
    <t>Обзорные,установочные занятия</t>
  </si>
  <si>
    <t>ЛПЗ</t>
  </si>
  <si>
    <t>Контрольные работы</t>
  </si>
  <si>
    <t>производственной пр-ки</t>
  </si>
  <si>
    <t>преддипломная пр-ка</t>
  </si>
  <si>
    <t>Управление структурным подразделением организации (предприятия)</t>
  </si>
  <si>
    <t>Всего часов обучения по учебным циклам</t>
  </si>
  <si>
    <t xml:space="preserve">Теоретическая подготовка тракториста машиниста </t>
  </si>
  <si>
    <t>Выполнение работ по одной или нескольким профессииям рабочих, должностям служащих (18545 "Слесарь по ремонту сельскохозяйственных машин и оборудования")</t>
  </si>
  <si>
    <t>Выполнение работ по одной или нескольким профессииям рабочих, должностям служащих (19205 "Тракторист-машинист сельскохозяйственного производства")</t>
  </si>
  <si>
    <t>-/ДЗ</t>
  </si>
  <si>
    <t>-/ДЗ/-/ДЗ/-/ДЗ/-/ДЗ</t>
  </si>
  <si>
    <t>ДЗ</t>
  </si>
  <si>
    <t>-/Э</t>
  </si>
  <si>
    <t xml:space="preserve"> -/-/-/ДЗ/-/Э</t>
  </si>
  <si>
    <t>3. План учебного процесса  по специальности 35.02.07 Механизация сельского хозяйства (заочное обучение)</t>
  </si>
  <si>
    <t>УП.00</t>
  </si>
  <si>
    <t>ПП.00</t>
  </si>
  <si>
    <t>Итого с практиками</t>
  </si>
  <si>
    <t>Подготовка выпускной квалификационной работы</t>
  </si>
  <si>
    <t>Защита выпускной квалификационной работы</t>
  </si>
  <si>
    <t>Всего контрольных самостоятельных работ по курсам</t>
  </si>
  <si>
    <r>
      <t xml:space="preserve">Обязательные учебные занятия при </t>
    </r>
    <r>
      <rPr>
        <b/>
        <sz val="8"/>
        <rFont val="Times New Roman"/>
        <family val="1"/>
        <charset val="204"/>
      </rPr>
      <t>заочной</t>
    </r>
    <r>
      <rPr>
        <sz val="8"/>
        <rFont val="Times New Roman"/>
        <family val="1"/>
        <charset val="204"/>
      </rPr>
      <t xml:space="preserve"> форме обучения, час.</t>
    </r>
  </si>
  <si>
    <t>УП.05</t>
  </si>
  <si>
    <t>ПП.05</t>
  </si>
  <si>
    <t>ПП.06</t>
  </si>
  <si>
    <t xml:space="preserve"> -/-/-/-/-/-/-/ДЗ</t>
  </si>
  <si>
    <t xml:space="preserve"> -/-/-/ДЗ</t>
  </si>
  <si>
    <t>Метрология, стандартизация и  подтверждение качества</t>
  </si>
  <si>
    <t>Управление работами машинно-тракторного парка сельскохозяйственного предприятия</t>
  </si>
  <si>
    <t>4. Перечень кабинетов, лабораторий, мастерских и др.  для подготовки по профессии начального профессионального образования</t>
  </si>
  <si>
    <t>№</t>
  </si>
  <si>
    <t>Наименование</t>
  </si>
  <si>
    <t>Учебные кабинеты:</t>
  </si>
  <si>
    <t>социально-экономических дисциплин</t>
  </si>
  <si>
    <t>иностранного языка</t>
  </si>
  <si>
    <t>информационных технологий в профессиональной деятельности</t>
  </si>
  <si>
    <t>инженерной графики</t>
  </si>
  <si>
    <t>материаловедения</t>
  </si>
  <si>
    <t>управления транспортным средством и безопасности движения</t>
  </si>
  <si>
    <t>агрономии</t>
  </si>
  <si>
    <t>зоотехнии</t>
  </si>
  <si>
    <t>экологических основ природопользования</t>
  </si>
  <si>
    <t>безопасности жизнедеятельности и охраны труда</t>
  </si>
  <si>
    <t>Лаборатории:</t>
  </si>
  <si>
    <t>электротехники и электроники</t>
  </si>
  <si>
    <t>метрологии, стандартизации и подтверждения качества</t>
  </si>
  <si>
    <t>гидравлики и теплотехники</t>
  </si>
  <si>
    <t>топлива и смазочных материалов</t>
  </si>
  <si>
    <t>тракторов, самоходных сельскохозяйственных  и мелиоративных машин, автомобилей</t>
  </si>
  <si>
    <t>эксплуатации машинно-тракторного парка</t>
  </si>
  <si>
    <t>технического обслуживания и ремонта машин</t>
  </si>
  <si>
    <t>технологии производства продукции растениеводства</t>
  </si>
  <si>
    <t>технологии производства продукции животноводства</t>
  </si>
  <si>
    <t>Мастерские:</t>
  </si>
  <si>
    <t>слесарная мастерская</t>
  </si>
  <si>
    <t>пункт технического обслуживания</t>
  </si>
  <si>
    <t>Тренажеры, тренажерные комплексы:</t>
  </si>
  <si>
    <t>Тренажер для выработки навыков и совершенствования техники управления транспортным средством</t>
  </si>
  <si>
    <t>Полигоны:</t>
  </si>
  <si>
    <t xml:space="preserve">Автодром </t>
  </si>
  <si>
    <t>учебнопроизводственное хозяйство</t>
  </si>
  <si>
    <t xml:space="preserve">трактодром </t>
  </si>
  <si>
    <t>Гараж с учебными автомобилями категории «В» и «С»</t>
  </si>
  <si>
    <t>Спортивный комплекс:</t>
  </si>
  <si>
    <t>Спортивный зал</t>
  </si>
  <si>
    <t>открытый стадион широкого профиля с элементами полосы препятствий.</t>
  </si>
  <si>
    <t>Стрелковый тир</t>
  </si>
  <si>
    <t>Залы:</t>
  </si>
  <si>
    <t>Библиотека, читальный зал с выходом в Интернет</t>
  </si>
  <si>
    <t>Актовый зал</t>
  </si>
  <si>
    <r>
      <t>5</t>
    </r>
    <r>
      <rPr>
        <b/>
        <sz val="12"/>
        <rFont val="Times New Roman"/>
        <family val="1"/>
        <charset val="204"/>
      </rPr>
      <t>. Пояснения к учебному плану</t>
    </r>
  </si>
  <si>
    <t xml:space="preserve">Настоящий учебный план государственного автономного профессионального образовательного учреждения Саратовской области  «Базарнокарабулакский техникум агробизнеса» (ГАПОУ СО «БТА») разработан на основе Федерального государственного образовательного стандарта по программе подготовки специалистов среднего звена  Механизация сельского хозяйства, утвержденного приказом Министерства образования и науки Российской Федерации от 07 мая 2014 г. N 456; </t>
  </si>
  <si>
    <t>Федерального закона Российской Федерации от 29 декабря 2012 г. N 273-ФЗ "Об образовании в Российской Федерации";</t>
  </si>
  <si>
    <t>   Приказа Министерства образования и науки РФ от 14 июня 2013 г. №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t>
  </si>
  <si>
    <t>    Приказа Министерства образования и науки РФ от 2 июля 2013 г. N 513 "Об утверждении перечня профессий рабочих, должностей  служащих, по которым осуществляется профессиональное обучение";</t>
  </si>
  <si>
    <t>   Приказа Министерства образования и науки РФ №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t>
  </si>
  <si>
    <t>   Приказа Министерства образования и науки РФ№ 968 от 16.08.2013 г. "Об утверждении Порядка проведения государственной итоговой аттестации по образовательным программам среднего профессионального образования";</t>
  </si>
  <si>
    <r>
      <t xml:space="preserve">   </t>
    </r>
    <r>
      <rPr>
        <sz val="12"/>
        <rFont val="Times New Roman"/>
        <family val="1"/>
        <charset val="204"/>
      </rPr>
      <t xml:space="preserve">Устава ГАПОУ СО «БТА», </t>
    </r>
  </si>
  <si>
    <t xml:space="preserve">Локальных актов ГАПОУ СО «БТА» (положение о текущем контроле знаний, положение о промежуточной аттестации студентов, положение об государственной итоговой  аттестации выпускников, положение об организации и проведении учебной и производственной практики). </t>
  </si>
  <si>
    <t xml:space="preserve">    Обучение   по программе подготовки специалистов среднего звена 35.02.07.   « Механизация сельского хозяйства»  осуществляется по заочной форме на базе основного общего образования со сроком обучения 5 лет 4 месяца.</t>
  </si>
  <si>
    <t xml:space="preserve">    Освоение настоящей основной профессиональной образовательной программы включает подготовку по квалификациям согласно Общероссийскому классификатору профессий рабочих, должностей служащих и тарифных разрядов ОК 016-94:</t>
  </si>
  <si>
    <t>-  тракторист- машинист сельскохозяйственного производства  .</t>
  </si>
  <si>
    <t xml:space="preserve">     Организация образовательного процесса осуществляется в соответствии с учебным планом и согласно расписанию учебных занятий для групп обучающихся.</t>
  </si>
  <si>
    <r>
      <t xml:space="preserve">      Объем учебной нагрузки обучающегося составляет 54 академических часа в неделю, включая все виды аудиторной и внеаудиторной учебной нагрузки. Максимальный объем аудиторной учебной нагрузки обучающихся при освоении образовательной программы составляет  160 часов в год. В максимальный объем аудиторной учебной нагрузки не входят учебная и производственная практика в составе ПМ, реализуемые обучающимися самостоятельно с представлением и последующей защитой  отчет. Дисциплина «Иностранный язык» реализуется  в течении всего периода обучения; по дисциплине «Физическая культура»предусмотрены занятия в объеме не менее двух часов, которые проводятся как установочные. Выполнение курсовой работы рассматривается как вид учебной деятельности по мдк профессионального модуля и реализуется в пределах времени, отведенного на ее изучение и в объеме, предусмотренного рабочим учебным планом для очной формы обучения.  </t>
    </r>
    <r>
      <rPr>
        <sz val="12"/>
        <color rgb="FF000000"/>
        <rFont val="Times New Roman"/>
        <family val="1"/>
        <charset val="204"/>
      </rPr>
      <t xml:space="preserve"> Общая продолжительность экзаменационных (лабораторно-экзаменационных) сессий в учебном году устанавливается для заочной формы обучения на 1-м и 2-м курсах - не более 30 календарных дней, на последующих курсах - не более 40 календарных дней.</t>
    </r>
  </si>
  <si>
    <t xml:space="preserve"> Учебная деятельность обучающихся при заочной форме обучения предусматривает учебные занятия (урок, практическое занятие, лабораторное занятие, консультация, лекция, семинар), самостоятельную работу, выполнение курсового проекта (работы) (при освоении программ подготовки специалистов среднего звена), практику, а также другие виды учебной деятельности, определенные учебным планом.</t>
  </si>
  <si>
    <t xml:space="preserve"> Общая продолжительность каникул для обучающихся по заочной форме устанавливается согласно рабочему учебному плану образовательной организации по конкретным программам среднего профессионального обучения.</t>
  </si>
  <si>
    <t>. Продолжительность обязательных учебных (аудиторных) занятий при заочной форме не должна, как правило, превышать 8 часов в день.</t>
  </si>
  <si>
    <t xml:space="preserve"> Годовой бюджет времени при заочной форме обучения распределяется, как правило, следующим образом (кроме последнего курса): каникулы - 9 недель, сессия - 4 или 6 недель в зависимости от курса, самостоятельное изучение учебного материала - остальное время. На последнем курсе бюджет времени распределяется следующим образом: сессия - 6 недель, преддипломная практика - 4 недели, государственная итоговая аттестация (ГИА) - 4 или 8 недель в зависимости от вида ГИА, самостоятельное изучение учебного материала - остальное время.</t>
  </si>
  <si>
    <t xml:space="preserve"> При заочной форме обучения осуществляются следующие виды учебной деятельности: обзорные и установочные занятия, включая лекции, практические и лабораторные занятия, курсовые работы (проекты) для программ подготовки специалистов среднего звена, консультации, производственная практика, а также могут проводиться другие виды учебной деятельности.</t>
  </si>
  <si>
    <t xml:space="preserve"> Основной формой организации образовательного процесса в образовательных организациях при заочной форме обучения является лабораторно-экзаменационная сессия, включающая в себя весь комплекс лабораторно-практических работ, теоретического обучения и оценочных мероприятий (промежуточная и итоговая аттестация) (далее - сессия), периодичность и сроки проведения сессии устанавливаются в графике учебного процесса рабочего учебного плана по конкретным программам освоения в рамках получения среднего профессионального образования.</t>
  </si>
  <si>
    <t xml:space="preserve"> Сессия обеспечивает управление учебной деятельностью обучающегося заочной формы обучения и проводится с целью определения:</t>
  </si>
  <si>
    <t>- уровня освоения теоретических знаний по дисциплине или ряду дисциплин, МДК и ПМ;</t>
  </si>
  <si>
    <t>- сформированности ОК и ПК;</t>
  </si>
  <si>
    <t>- умений применять полученные теоретические знания при решении практических задач и выполнении лабораторных и практических работ;</t>
  </si>
  <si>
    <t>- наличия умений самостоятельной работы с учебной литературой и иными информационными ресурсами, учебно-методическими материалами.</t>
  </si>
  <si>
    <t>Сессия, в пределах отводимой на нее общей продолжительности времени, может быть разделена на несколько частей (периодов сессии) исходя из особенностей работы образовательной организации и контингента обучающихся.</t>
  </si>
  <si>
    <t xml:space="preserve"> При  заочной формах обучения оценка качества освоения образовательной программы среднего профессионального образования включает текущий контроль успеваемости, промежуточную аттестацию и ГИА обучающихся и, при необходимости, входной контроль.</t>
  </si>
  <si>
    <t>Текущий контроль успеваемости представляет собой контроль освоения программного материала учебных дисциплин, МДК, ПМ. Для оценки персональных достижений обучающихся требованиям соответствующей ОПОП создаются фонды оценочных средств, позволяющие оценить знания, умения и освоенные ОК и ПК. Результаты текущего контроля успеваемости заносятся в журналы учебных занятий.</t>
  </si>
  <si>
    <t>Промежуточная аттестация обучающихся обеспечивает оперативное управление учебной деятельностью обучающихся и ее корректировку и проводится с целью определения соответствия уровня и качества подготовки обучающегося требованиям к результатам освоения образовательной программы, наличия умений самостоятельной работы.</t>
  </si>
  <si>
    <t>Образовательная организация самостоятельна в выборе оценок, формы, порядка и периодичности промежуточной аттестации обучающихся.</t>
  </si>
  <si>
    <t>Промежуточная аттестация может проводиться в форме: экзамена, комплексного экзамена по двум или нескольким дисциплинам и(или) междисциплинарным курсам, ПМ (модулям); зачета, итоговой письменной классной (аудиторной) контрольной работы, курсовой работы (проекта).</t>
  </si>
  <si>
    <t>Количество экзаменов в учебном году должно быть не более восьми, а количество зачетов - 10 (без учета зачетов по физической культуре). В день проведения экзамена не должны планироваться другие виды учебной деятельности.</t>
  </si>
  <si>
    <t>К экзамену по учебной дисциплине, междисциплинарному курсу, к комплексному экзамену допускаются обучающиеся, полностью выполнившие все установленные лабораторные и практические работы, курсовые работы (проекты) и имеющие положительную оценку по результатам текущего контроля успеваемости, и в случае заочной формы обучения - сдавшие все домашние контрольные работы.</t>
  </si>
  <si>
    <t>К экзамену по ПМ допускаются обучающиеся, успешно прошедшие аттестацию (экзамены и[или] зачеты) по междисциплинарным курсам, а также прошедшие практику в рамках данного модуля.</t>
  </si>
  <si>
    <t>Зачет по учебной дисциплине, междисциплинарному курсу, подготовка и защита курсовой работы (проекта) проводятся за счет объема времени, отводимого на изучение учебной дисциплины, междисциплинарного курса.</t>
  </si>
  <si>
    <t>По дисциплинам, по которым не предусмотрены экзамены, зачеты и курсовые работы (проекты), проводится итоговая письменная аудиторная контрольная работа за счет времени, отводимого на изучение данных дисциплин. На ее проведение отводится не более трех учебных часов на группу. На проверку трех работ предусматривается один час.</t>
  </si>
  <si>
    <t>Результаты промежуточной аттестации заносятся в предусмотренные образовательной организацией документы (ведомости, журналы, базы данных и др.)</t>
  </si>
  <si>
    <t>Форма промежуточной аттестации отражается в рабочем учебном плане. Основания для выбора форм промежуточной аттестации и иные особенности должны быть отражены в учебном плане.</t>
  </si>
  <si>
    <t>Входной контроль проводится в случае формирования индивидуального учебного плана за счет времени, отведенного на вариативную часть. Для оценки персональных достижений обучающихся требованиям соответствующей ОПОП создаются фонды оценочных средств, позволяющие оценить имеющие у обучающегося знания, умения и освоенные ОК и ПК и позволяющие сформировать индивидуальный учебный план. Процедура организации и проведения входного контроля определяется локальным нормативным актом образовательной организации.</t>
  </si>
  <si>
    <t xml:space="preserve"> В межсессионный период обучающимися по заочной форме обучения выполняются домашние контрольные работы, количество которых в учебном году не более десяти, а по отдельной дисциплине, МДК, ПМ - не более двух.</t>
  </si>
  <si>
    <t>Домашние контрольные работы подлежат обязательному рецензированию. По согласованию с образовательной организацией выполнение домашних контрольных работ и их рецензирование может выполняться с использованием всех доступных современных информационных технологий.</t>
  </si>
  <si>
    <t>На рецензирование контрольных работ по дисциплинам циклов: общеобразовательного, общегуманитарного и социально-экономического, математического и общего естественнонаучного, профессионального (общепрофессиональные) отводится 0,5 академического часа; по профессиональному циклу, включая общепрофессиональные дисциплины, ПМ и междисциплинарные курсы - 0,75 академического часа.</t>
  </si>
  <si>
    <t>Каждая контрольная работа проверяется преподавателем в срок не более семи дней. Общий срок нахождения домашней контрольной работы в образовательной организации не должен превышать двух недель. Результаты проверки фиксируются в журнале учета домашних контрольных работ и в учебной карточке обучающегося.</t>
  </si>
  <si>
    <t>По зачтенным работам преподаватель может проводить собеседование для выяснения возникших при рецензировании вопросов. Дополнительная оплата за собеседование не предусматривается.</t>
  </si>
  <si>
    <t>Незачтенные контрольные работы подлежат повторному выполнению на основе развернутой рецензии. Рецензирование повторно выполненной контрольной работы и оплата за повторное рецензирование проводятся в общем порядке, регулируемом локальными актами образовательной организации.</t>
  </si>
  <si>
    <t>Образовательная организация имеет право разрешить прием на рецензирование домашних контрольных работ, выполненных за пределами установленных графиком учебного процесса сроков, в том числе и в период сессии. В этом случае вместо рецензирования домашних контрольных работ может проводиться их устный прием (собеседование) непосредственно в период сессии. На прием одной контрольной работы отводится одна треть академического часа на одного обучающегося.</t>
  </si>
  <si>
    <t>В рамках образовательных программ среднего профессионального образования проводятся консультации, которые могут быть групповыми, индивидуальными, письменными, о чем делается соответствующее пояснение к рабочему учебному плану,</t>
  </si>
  <si>
    <t xml:space="preserve"> При заочной форме обучения консультации по всем дисциплинам, изучаемым в данном учебном году, планируются из расчета 4 часов в год на каждого обучающегося и могут проводиться как в период сессии, так и в межсессионное время. По специальностям/профессиям среднего профессионального образования, связанным с сезонным характером работ, количество часов на консультации может быть увеличено, но не более 6 часов в год на каждого обучающегося.</t>
  </si>
  <si>
    <t xml:space="preserve">        Настоящая основная профессиональная образовательная программа содержит 5 профессиональных модулей:</t>
  </si>
  <si>
    <t xml:space="preserve">ПМ.01. Подготовка машин , механизмов, установок , приспособлений к работе , комплектование сборочных единиц. </t>
  </si>
  <si>
    <t xml:space="preserve">ПМ.02. Эксплуатация сельскохозяйственной техники. </t>
  </si>
  <si>
    <t>ПМ.03Техническое обслуживание и диагностирование неисправностей сельскохозяйственных машин и механизмов: ремонт отдельных деталей и узлов.</t>
  </si>
  <si>
    <t>ПМ.04 Управление работами машинно- тракторного парка сельскохозяйственной организации.</t>
  </si>
  <si>
    <t xml:space="preserve">ПМ.05. Выполнение работ по профессии « Тракторист-машинист сельскохозяйственного производства» </t>
  </si>
  <si>
    <t xml:space="preserve">        Необходимым условием допуска к государственной итоговой аттестации является отсутствие академической задолженности по всем дисциплинам и междисциплинарным курсам, представление документов ,  подтверждающих сформированность обучающимся компетенций при изучении им теоретического материала (экзаменационные листы, сертификаты) по каждому из основных видов профессиональной деятельности и прохождении учебной и производственной практики (дневник с отметками о прохождении практики) (портфолио).     Государственная итоговая аттестация включает защиту выпускной квалификационной работы (дипломной работы).</t>
  </si>
  <si>
    <t xml:space="preserve">          Защита выпускной квалификационной работы (дипломной работы) оценивается оценками «отлично», «хорошо», «удовлетворительно», «неудовлетворительно».</t>
  </si>
  <si>
    <t>Формирование вариативной части ОПОП:</t>
  </si>
  <si>
    <t xml:space="preserve">Согласно вариативной части произошло углубленное изучение дисциплин </t>
  </si>
  <si>
    <t>Вариативная часть в объеме 864 часа распределена по дисциплинам общепрофессионального цикла и модулям</t>
  </si>
  <si>
    <t>20 ч на дисциплину «Математика»;</t>
  </si>
  <si>
    <t>60 часов на дисциплину «Инженерная графика »;</t>
  </si>
  <si>
    <t>80 часов на дисциплину «Техническая механика »;</t>
  </si>
  <si>
    <t>66 часов на дисциплину «Материаловедение »;</t>
  </si>
  <si>
    <t>100 часов на дисциплину «Электротехника и электронная техника»»;</t>
  </si>
  <si>
    <t>22 часов на дисциплину «Основы гидравлики и теплотехники»;</t>
  </si>
  <si>
    <t>16часов на дисциплину «Основы агрономии ».</t>
  </si>
  <si>
    <t>16часов на дисциплину «Основы зоотехнии ».</t>
  </si>
  <si>
    <t>16 часов на дисциплину «Правовые основы профессиональной деятельности ».</t>
  </si>
  <si>
    <t>68  часов на дисциплину  «Правила дорожного движения»</t>
  </si>
  <si>
    <t xml:space="preserve">ПМ.01. Подготовка машин , механизмов, установок , приспособлений к работе , комплектование сборочных единиц -96 часов, </t>
  </si>
  <si>
    <t xml:space="preserve">ПМ.02. Эксплуатация сельскохозяйственной техники -96 часов </t>
  </si>
  <si>
    <t xml:space="preserve">ПМ.03. Техническое обслуживание и диагностирование неисправностей сельскохозяйственных машин и механизмов : ремонт отдельных деталей и узлов -96 часов </t>
  </si>
  <si>
    <t xml:space="preserve">ПМ.04 Управление работами машинно- тракторного парка сельскохозяйственной организации.-96часов </t>
  </si>
  <si>
    <t>Согласовано                                                                                                               Зам.зав. филиалом</t>
  </si>
  <si>
    <t xml:space="preserve">                                                                                                                                     по учебно- производственной работе _________Логинова Н.Е.</t>
  </si>
  <si>
    <t xml:space="preserve">Председатели предметных (цикловых)  комиссий                                    </t>
  </si>
  <si>
    <t xml:space="preserve">      Артюшенкова Н.И..___________________</t>
  </si>
  <si>
    <t xml:space="preserve">     _Ширманова Т.Г..__________________</t>
  </si>
  <si>
    <t>2. Сводные данные по бюджету времени (в неделях)</t>
  </si>
  <si>
    <t>Утверждаю</t>
  </si>
  <si>
    <t>директор ГАПОУ СО "БТА"</t>
  </si>
  <si>
    <t>_________________Н.А. Крупнова</t>
  </si>
  <si>
    <t xml:space="preserve">         «_______»___________2018 год</t>
  </si>
  <si>
    <t>УЧЕБНЫЙ ПЛАН</t>
  </si>
  <si>
    <t>основной профессиональной образовательной программы подготовки специалистов среднего звена</t>
  </si>
  <si>
    <r>
      <t xml:space="preserve">по специальности среднего профессионального образования </t>
    </r>
    <r>
      <rPr>
        <b/>
        <sz val="14"/>
        <color rgb="FF000000"/>
        <rFont val="Times New Roman"/>
        <family val="1"/>
        <charset val="204"/>
      </rPr>
      <t>35.02.07 Механизация сельского хозяйства</t>
    </r>
  </si>
  <si>
    <t xml:space="preserve">                                      Вольского филиала государственного  автономного  профессионального</t>
  </si>
  <si>
    <t xml:space="preserve">                образовательного  учреждения  Саратовской области "Базарнокарабулакский техникум агробизнеса"</t>
  </si>
  <si>
    <t>наименование образовательного учреждения</t>
  </si>
  <si>
    <r>
      <t> </t>
    </r>
    <r>
      <rPr>
        <sz val="14"/>
        <color rgb="FF000000"/>
        <rFont val="Times New Roman"/>
        <family val="1"/>
        <charset val="204"/>
      </rPr>
      <t xml:space="preserve">по программе </t>
    </r>
    <r>
      <rPr>
        <b/>
        <sz val="14"/>
        <color rgb="FF000000"/>
        <rFont val="Times New Roman"/>
        <family val="1"/>
        <charset val="204"/>
      </rPr>
      <t>базовой</t>
    </r>
    <r>
      <rPr>
        <sz val="14"/>
        <color rgb="FF000000"/>
        <rFont val="Times New Roman"/>
        <family val="1"/>
        <charset val="204"/>
      </rPr>
      <t xml:space="preserve"> подготовки</t>
    </r>
  </si>
  <si>
    <t xml:space="preserve">базовой или углубленной </t>
  </si>
  <si>
    <r>
      <t xml:space="preserve">                                                                                     Квалификация:</t>
    </r>
    <r>
      <rPr>
        <b/>
        <sz val="12"/>
        <color rgb="FF000000"/>
        <rFont val="Times New Roman"/>
        <family val="1"/>
        <charset val="204"/>
      </rPr>
      <t xml:space="preserve"> техник-механик</t>
    </r>
  </si>
  <si>
    <r>
      <t xml:space="preserve">                                                                                            Форма обучения -  </t>
    </r>
    <r>
      <rPr>
        <b/>
        <sz val="12"/>
        <color rgb="FF000000"/>
        <rFont val="Times New Roman"/>
        <family val="1"/>
        <charset val="204"/>
      </rPr>
      <t>заочная</t>
    </r>
  </si>
  <si>
    <r>
      <t>Нормативный срок освоения ОПОП на базе</t>
    </r>
    <r>
      <rPr>
        <b/>
        <sz val="12"/>
        <color rgb="FF000000"/>
        <rFont val="Times New Roman"/>
        <family val="1"/>
        <charset val="204"/>
      </rPr>
      <t xml:space="preserve"> среднего общего образования</t>
    </r>
    <r>
      <rPr>
        <sz val="12"/>
        <color rgb="FF000000"/>
        <rFont val="Times New Roman"/>
        <family val="1"/>
        <charset val="204"/>
      </rPr>
      <t xml:space="preserve"> –</t>
    </r>
  </si>
  <si>
    <t xml:space="preserve">                                                                                                           3 года 10 месяцев.</t>
  </si>
  <si>
    <r>
      <t xml:space="preserve">                        Профиль получаемого профессионального образования - </t>
    </r>
    <r>
      <rPr>
        <b/>
        <sz val="12"/>
        <color rgb="FF000000"/>
        <rFont val="Times New Roman"/>
        <family val="1"/>
        <charset val="204"/>
      </rPr>
      <t>технический</t>
    </r>
  </si>
</sst>
</file>

<file path=xl/styles.xml><?xml version="1.0" encoding="utf-8"?>
<styleSheet xmlns="http://schemas.openxmlformats.org/spreadsheetml/2006/main">
  <fonts count="24">
    <font>
      <sz val="10"/>
      <name val="Arial Cyr"/>
      <charset val="204"/>
    </font>
    <font>
      <sz val="8"/>
      <name val="Arial Cyr"/>
      <family val="2"/>
      <charset val="204"/>
    </font>
    <font>
      <b/>
      <sz val="8"/>
      <name val="Arial Cyr"/>
      <family val="2"/>
      <charset val="204"/>
    </font>
    <font>
      <sz val="8"/>
      <name val="Times New Roman"/>
      <family val="1"/>
      <charset val="204"/>
    </font>
    <font>
      <b/>
      <sz val="8"/>
      <name val="Times New Roman"/>
      <family val="1"/>
      <charset val="204"/>
    </font>
    <font>
      <b/>
      <i/>
      <sz val="8"/>
      <name val="Times New Roman"/>
      <family val="1"/>
      <charset val="204"/>
    </font>
    <font>
      <i/>
      <sz val="8"/>
      <name val="Times New Roman"/>
      <family val="1"/>
      <charset val="204"/>
    </font>
    <font>
      <u/>
      <sz val="8"/>
      <name val="Times New Roman"/>
      <family val="1"/>
      <charset val="204"/>
    </font>
    <font>
      <sz val="8"/>
      <color theme="1"/>
      <name val="Times New Roman"/>
      <family val="1"/>
      <charset val="204"/>
    </font>
    <font>
      <b/>
      <sz val="8"/>
      <color rgb="FFFF0000"/>
      <name val="Times New Roman"/>
      <family val="1"/>
      <charset val="204"/>
    </font>
    <font>
      <sz val="10"/>
      <name val="Arial Cyr"/>
      <family val="2"/>
      <charset val="204"/>
    </font>
    <font>
      <sz val="11"/>
      <name val="Calibri"/>
      <family val="2"/>
      <charset val="204"/>
    </font>
    <font>
      <b/>
      <sz val="12"/>
      <name val="Times New Roman"/>
      <family val="1"/>
      <charset val="204"/>
    </font>
    <font>
      <sz val="12"/>
      <name val="Times New Roman"/>
      <family val="1"/>
      <charset val="204"/>
    </font>
    <font>
      <b/>
      <sz val="11"/>
      <name val="Times New Roman"/>
      <family val="1"/>
      <charset val="204"/>
    </font>
    <font>
      <sz val="12"/>
      <color rgb="FF000000"/>
      <name val="Times New Roman"/>
      <family val="1"/>
      <charset val="204"/>
    </font>
    <font>
      <sz val="11"/>
      <color rgb="FF000000"/>
      <name val="Times New Roman"/>
      <family val="1"/>
      <charset val="204"/>
    </font>
    <font>
      <u/>
      <sz val="8"/>
      <color theme="10"/>
      <name val="Arial Cyr"/>
      <charset val="204"/>
    </font>
    <font>
      <b/>
      <sz val="11"/>
      <color rgb="FF000000"/>
      <name val="Times New Roman"/>
      <family val="1"/>
      <charset val="204"/>
    </font>
    <font>
      <b/>
      <sz val="12"/>
      <color rgb="FF000000"/>
      <name val="Times New Roman"/>
      <family val="1"/>
      <charset val="204"/>
    </font>
    <font>
      <b/>
      <sz val="14"/>
      <color rgb="FF000000"/>
      <name val="Times New Roman"/>
      <family val="1"/>
      <charset val="204"/>
    </font>
    <font>
      <sz val="14"/>
      <color rgb="FF000000"/>
      <name val="Times New Roman"/>
      <family val="1"/>
      <charset val="204"/>
    </font>
    <font>
      <sz val="11"/>
      <color rgb="FF000000"/>
      <name val="Calibri"/>
      <family val="2"/>
      <charset val="204"/>
    </font>
    <font>
      <i/>
      <sz val="10"/>
      <color rgb="FF000000"/>
      <name val="Times New Roman"/>
      <family val="1"/>
      <charset val="204"/>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6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62">
    <xf numFmtId="0" fontId="0" fillId="0" borderId="0" xfId="0"/>
    <xf numFmtId="0" fontId="1" fillId="0" borderId="0" xfId="0" applyFont="1"/>
    <xf numFmtId="0" fontId="1" fillId="0" borderId="0" xfId="0" applyFont="1" applyAlignment="1">
      <alignment vertical="top" wrapText="1"/>
    </xf>
    <xf numFmtId="0" fontId="0" fillId="0" borderId="0" xfId="0" applyAlignment="1">
      <alignment vertical="top" wrapText="1"/>
    </xf>
    <xf numFmtId="0" fontId="2" fillId="0" borderId="0" xfId="0" applyFont="1"/>
    <xf numFmtId="0" fontId="1" fillId="0" borderId="0" xfId="0" applyFont="1" applyAlignment="1">
      <alignment horizontal="center" vertical="center"/>
    </xf>
    <xf numFmtId="0" fontId="2" fillId="0" borderId="0" xfId="0" applyFont="1" applyFill="1" applyAlignment="1">
      <alignment horizontal="left" vertical="top"/>
    </xf>
    <xf numFmtId="0" fontId="3" fillId="0" borderId="1" xfId="0" applyFont="1" applyBorder="1" applyAlignment="1">
      <alignment vertical="top" wrapText="1"/>
    </xf>
    <xf numFmtId="0" fontId="3" fillId="0" borderId="1" xfId="0" applyFont="1" applyFill="1" applyBorder="1" applyAlignment="1">
      <alignment vertical="top" wrapText="1"/>
    </xf>
    <xf numFmtId="49" fontId="3" fillId="0" borderId="1" xfId="0" applyNumberFormat="1" applyFont="1" applyBorder="1" applyAlignment="1">
      <alignment horizontal="left" vertical="top"/>
    </xf>
    <xf numFmtId="0" fontId="3" fillId="0" borderId="1" xfId="0" applyFont="1" applyBorder="1" applyAlignment="1">
      <alignment horizontal="left" vertical="top"/>
    </xf>
    <xf numFmtId="0" fontId="5" fillId="0" borderId="1" xfId="0" applyFont="1" applyFill="1" applyBorder="1" applyAlignment="1">
      <alignment vertical="top" wrapText="1"/>
    </xf>
    <xf numFmtId="49" fontId="5" fillId="0" borderId="1" xfId="0" applyNumberFormat="1" applyFont="1" applyFill="1" applyBorder="1" applyAlignment="1">
      <alignment horizontal="left" vertical="top"/>
    </xf>
    <xf numFmtId="0" fontId="6" fillId="0" borderId="1" xfId="0" applyFont="1" applyFill="1" applyBorder="1" applyAlignment="1">
      <alignment vertical="top" wrapText="1"/>
    </xf>
    <xf numFmtId="0" fontId="5" fillId="0" borderId="1" xfId="0" applyFont="1" applyBorder="1" applyAlignment="1">
      <alignment vertical="top" wrapText="1"/>
    </xf>
    <xf numFmtId="49" fontId="3" fillId="0" borderId="1" xfId="0" applyNumberFormat="1" applyFont="1" applyFill="1" applyBorder="1" applyAlignment="1">
      <alignment horizontal="left" vertical="top"/>
    </xf>
    <xf numFmtId="0" fontId="4" fillId="0" borderId="1" xfId="0" applyFont="1" applyBorder="1" applyAlignment="1">
      <alignment horizontal="left" vertical="top" wrapText="1"/>
    </xf>
    <xf numFmtId="0" fontId="3" fillId="0" borderId="4" xfId="0" applyFont="1" applyBorder="1" applyAlignment="1">
      <alignment horizontal="left" wrapText="1"/>
    </xf>
    <xf numFmtId="0" fontId="3" fillId="0" borderId="1" xfId="0" applyFont="1" applyBorder="1" applyAlignment="1">
      <alignment horizontal="left"/>
    </xf>
    <xf numFmtId="0" fontId="3" fillId="0" borderId="4" xfId="0" applyFont="1" applyBorder="1" applyAlignment="1">
      <alignment horizontal="center" vertical="top" wrapText="1"/>
    </xf>
    <xf numFmtId="0" fontId="3" fillId="0" borderId="4" xfId="0" applyFont="1" applyBorder="1" applyAlignment="1">
      <alignment horizontal="center" wrapText="1"/>
    </xf>
    <xf numFmtId="0" fontId="4" fillId="2" borderId="1" xfId="0" applyFont="1" applyFill="1" applyBorder="1" applyAlignment="1">
      <alignment vertical="top"/>
    </xf>
    <xf numFmtId="0" fontId="4" fillId="2" borderId="1" xfId="0" applyFont="1" applyFill="1" applyBorder="1" applyAlignment="1">
      <alignment horizontal="left" vertical="top" wrapText="1"/>
    </xf>
    <xf numFmtId="0" fontId="8" fillId="0" borderId="1" xfId="0" applyFont="1" applyFill="1" applyBorder="1" applyAlignment="1">
      <alignment vertical="top" wrapText="1"/>
    </xf>
    <xf numFmtId="0" fontId="4" fillId="2" borderId="1" xfId="0" applyFont="1" applyFill="1" applyBorder="1" applyAlignment="1">
      <alignment horizontal="center" vertical="top" wrapText="1"/>
    </xf>
    <xf numFmtId="0" fontId="3" fillId="5" borderId="1" xfId="0" applyFont="1" applyFill="1" applyBorder="1" applyAlignment="1">
      <alignment horizontal="center" vertical="top"/>
    </xf>
    <xf numFmtId="0" fontId="10" fillId="0" borderId="0" xfId="0" applyFont="1"/>
    <xf numFmtId="49" fontId="3" fillId="0" borderId="13" xfId="0" applyNumberFormat="1" applyFont="1" applyBorder="1" applyAlignment="1">
      <alignment horizontal="left" vertical="top"/>
    </xf>
    <xf numFmtId="49" fontId="5" fillId="0" borderId="2" xfId="0" applyNumberFormat="1" applyFont="1" applyFill="1" applyBorder="1" applyAlignment="1">
      <alignment horizontal="left" vertical="top"/>
    </xf>
    <xf numFmtId="49" fontId="4" fillId="3" borderId="39" xfId="0" applyNumberFormat="1" applyFont="1" applyFill="1" applyBorder="1" applyAlignment="1">
      <alignment horizontal="left" vertical="top"/>
    </xf>
    <xf numFmtId="49" fontId="4" fillId="6" borderId="39" xfId="0" applyNumberFormat="1" applyFont="1" applyFill="1" applyBorder="1" applyAlignment="1">
      <alignment horizontal="left" vertical="top"/>
    </xf>
    <xf numFmtId="49" fontId="3" fillId="0" borderId="2" xfId="0" applyNumberFormat="1" applyFont="1" applyBorder="1" applyAlignment="1">
      <alignment horizontal="left" vertical="top"/>
    </xf>
    <xf numFmtId="49" fontId="4" fillId="2" borderId="39" xfId="0" applyNumberFormat="1" applyFont="1" applyFill="1" applyBorder="1" applyAlignment="1">
      <alignment horizontal="left" vertical="top"/>
    </xf>
    <xf numFmtId="49" fontId="5" fillId="6" borderId="39" xfId="0" applyNumberFormat="1" applyFont="1" applyFill="1" applyBorder="1" applyAlignment="1">
      <alignment horizontal="left" vertical="center" wrapText="1"/>
    </xf>
    <xf numFmtId="49" fontId="5" fillId="0" borderId="13" xfId="0" applyNumberFormat="1" applyFont="1" applyFill="1" applyBorder="1" applyAlignment="1">
      <alignment horizontal="left" vertical="top"/>
    </xf>
    <xf numFmtId="0" fontId="3" fillId="0" borderId="2" xfId="0" applyFont="1" applyBorder="1" applyAlignment="1">
      <alignment horizontal="left" vertical="top"/>
    </xf>
    <xf numFmtId="49" fontId="4" fillId="0" borderId="39" xfId="0" applyNumberFormat="1" applyFont="1" applyBorder="1" applyAlignment="1">
      <alignment horizontal="left" vertical="top"/>
    </xf>
    <xf numFmtId="0" fontId="3" fillId="0" borderId="12" xfId="0" applyFont="1" applyBorder="1" applyAlignment="1">
      <alignment horizontal="left" wrapText="1"/>
    </xf>
    <xf numFmtId="0" fontId="3" fillId="0" borderId="2" xfId="0" applyFont="1" applyBorder="1" applyAlignment="1">
      <alignment horizontal="left"/>
    </xf>
    <xf numFmtId="0" fontId="4" fillId="0" borderId="45" xfId="0" applyFont="1" applyBorder="1" applyAlignment="1">
      <alignment vertical="top" wrapText="1"/>
    </xf>
    <xf numFmtId="0" fontId="4" fillId="0" borderId="3" xfId="0" applyFont="1" applyBorder="1" applyAlignment="1">
      <alignment vertical="top" wrapText="1"/>
    </xf>
    <xf numFmtId="0" fontId="4" fillId="0" borderId="46" xfId="0" applyFont="1" applyFill="1" applyBorder="1" applyAlignment="1">
      <alignment horizontal="left" vertical="top"/>
    </xf>
    <xf numFmtId="0" fontId="4" fillId="0" borderId="0" xfId="0" applyFont="1" applyFill="1" applyAlignment="1">
      <alignment horizontal="left" vertical="top"/>
    </xf>
    <xf numFmtId="0" fontId="4" fillId="0" borderId="13" xfId="0" applyFont="1" applyFill="1" applyBorder="1" applyAlignment="1">
      <alignment horizontal="left" vertical="top" wrapText="1"/>
    </xf>
    <xf numFmtId="0" fontId="3" fillId="0" borderId="13" xfId="0" applyFont="1" applyBorder="1" applyAlignment="1">
      <alignment horizontal="left" vertical="top"/>
    </xf>
    <xf numFmtId="0" fontId="4" fillId="0" borderId="2" xfId="0" applyFont="1" applyBorder="1" applyAlignment="1">
      <alignment horizontal="left" vertical="top" wrapText="1"/>
    </xf>
    <xf numFmtId="0" fontId="4" fillId="0" borderId="38" xfId="0" applyFont="1" applyFill="1" applyBorder="1" applyAlignment="1">
      <alignment horizontal="left" vertical="top" wrapText="1"/>
    </xf>
    <xf numFmtId="0" fontId="3" fillId="0" borderId="32" xfId="0" applyFont="1" applyBorder="1" applyAlignment="1">
      <alignment vertical="top" wrapText="1"/>
    </xf>
    <xf numFmtId="0" fontId="6" fillId="0" borderId="13" xfId="0" applyFont="1" applyFill="1" applyBorder="1" applyAlignment="1">
      <alignment vertical="top" wrapText="1"/>
    </xf>
    <xf numFmtId="0" fontId="6" fillId="0" borderId="1" xfId="0" applyFont="1" applyBorder="1" applyAlignment="1">
      <alignment vertical="top" wrapText="1"/>
    </xf>
    <xf numFmtId="0" fontId="6" fillId="0" borderId="13" xfId="0" applyFont="1" applyBorder="1" applyAlignment="1">
      <alignment vertical="top" wrapText="1"/>
    </xf>
    <xf numFmtId="0" fontId="5" fillId="6" borderId="38" xfId="0" applyFont="1" applyFill="1" applyBorder="1" applyAlignment="1">
      <alignment horizontal="center" vertical="center" wrapText="1"/>
    </xf>
    <xf numFmtId="0" fontId="5" fillId="6" borderId="39" xfId="0" applyFont="1" applyFill="1" applyBorder="1" applyAlignment="1">
      <alignment horizontal="left" vertical="center" wrapText="1"/>
    </xf>
    <xf numFmtId="1" fontId="5" fillId="6" borderId="39" xfId="0" applyNumberFormat="1" applyFont="1" applyFill="1" applyBorder="1" applyAlignment="1">
      <alignment horizontal="center" vertical="center" wrapText="1"/>
    </xf>
    <xf numFmtId="1" fontId="5" fillId="6" borderId="40" xfId="0" applyNumberFormat="1" applyFont="1" applyFill="1" applyBorder="1" applyAlignment="1">
      <alignment horizontal="center" vertical="center" wrapText="1"/>
    </xf>
    <xf numFmtId="1" fontId="5" fillId="6" borderId="35" xfId="0" applyNumberFormat="1" applyFont="1" applyFill="1" applyBorder="1" applyAlignment="1">
      <alignment horizontal="center" vertical="center" wrapText="1"/>
    </xf>
    <xf numFmtId="1" fontId="5" fillId="6" borderId="41" xfId="0" applyNumberFormat="1" applyFont="1" applyFill="1" applyBorder="1" applyAlignment="1">
      <alignment horizontal="center" vertical="center" wrapText="1"/>
    </xf>
    <xf numFmtId="1" fontId="5" fillId="6" borderId="38" xfId="0" applyNumberFormat="1" applyFont="1" applyFill="1" applyBorder="1" applyAlignment="1">
      <alignment horizontal="center" vertical="center" wrapText="1"/>
    </xf>
    <xf numFmtId="1" fontId="5" fillId="6" borderId="42" xfId="0" applyNumberFormat="1" applyFont="1" applyFill="1" applyBorder="1" applyAlignment="1">
      <alignment horizontal="center" vertical="center" wrapText="1"/>
    </xf>
    <xf numFmtId="0" fontId="4" fillId="2" borderId="38" xfId="0" applyFont="1" applyFill="1" applyBorder="1" applyAlignment="1">
      <alignment vertical="top" wrapText="1"/>
    </xf>
    <xf numFmtId="0" fontId="4" fillId="2" borderId="39" xfId="0" applyFont="1" applyFill="1" applyBorder="1" applyAlignment="1">
      <alignment vertical="top" wrapText="1"/>
    </xf>
    <xf numFmtId="1" fontId="4" fillId="2" borderId="39" xfId="0" applyNumberFormat="1" applyFont="1" applyFill="1" applyBorder="1" applyAlignment="1">
      <alignment horizontal="center" vertical="top"/>
    </xf>
    <xf numFmtId="1" fontId="4" fillId="2" borderId="40" xfId="0" applyNumberFormat="1" applyFont="1" applyFill="1" applyBorder="1" applyAlignment="1">
      <alignment horizontal="center" vertical="top"/>
    </xf>
    <xf numFmtId="1" fontId="4" fillId="3" borderId="35" xfId="0" applyNumberFormat="1" applyFont="1" applyFill="1" applyBorder="1" applyAlignment="1">
      <alignment horizontal="center" vertical="top"/>
    </xf>
    <xf numFmtId="1" fontId="4" fillId="2" borderId="41" xfId="0" applyNumberFormat="1" applyFont="1" applyFill="1" applyBorder="1" applyAlignment="1">
      <alignment horizontal="center" vertical="top"/>
    </xf>
    <xf numFmtId="1" fontId="9" fillId="3" borderId="38" xfId="0" applyNumberFormat="1" applyFont="1" applyFill="1" applyBorder="1" applyAlignment="1">
      <alignment horizontal="center" vertical="top"/>
    </xf>
    <xf numFmtId="1" fontId="9" fillId="3" borderId="39" xfId="0" applyNumberFormat="1" applyFont="1" applyFill="1" applyBorder="1" applyAlignment="1">
      <alignment horizontal="center" vertical="top"/>
    </xf>
    <xf numFmtId="1" fontId="9" fillId="3" borderId="42" xfId="0" applyNumberFormat="1" applyFont="1" applyFill="1" applyBorder="1" applyAlignment="1">
      <alignment horizontal="center" vertical="top"/>
    </xf>
    <xf numFmtId="1" fontId="9" fillId="3" borderId="41" xfId="0" applyNumberFormat="1" applyFont="1" applyFill="1" applyBorder="1" applyAlignment="1">
      <alignment horizontal="center" vertical="top"/>
    </xf>
    <xf numFmtId="1" fontId="9" fillId="3" borderId="40" xfId="0" applyNumberFormat="1" applyFont="1" applyFill="1" applyBorder="1" applyAlignment="1">
      <alignment horizontal="center" vertical="top"/>
    </xf>
    <xf numFmtId="1" fontId="4" fillId="3" borderId="41" xfId="0" applyNumberFormat="1" applyFont="1" applyFill="1" applyBorder="1" applyAlignment="1">
      <alignment horizontal="center" vertical="top"/>
    </xf>
    <xf numFmtId="1" fontId="4" fillId="3" borderId="39" xfId="0" applyNumberFormat="1" applyFont="1" applyFill="1" applyBorder="1" applyAlignment="1">
      <alignment horizontal="center" vertical="top"/>
    </xf>
    <xf numFmtId="1" fontId="4" fillId="3" borderId="42" xfId="0" applyNumberFormat="1" applyFont="1" applyFill="1" applyBorder="1" applyAlignment="1">
      <alignment horizontal="center" vertical="top"/>
    </xf>
    <xf numFmtId="0" fontId="3" fillId="0" borderId="2" xfId="0" applyFont="1" applyBorder="1" applyAlignment="1">
      <alignment vertical="top" wrapText="1"/>
    </xf>
    <xf numFmtId="0" fontId="3" fillId="0" borderId="2" xfId="0" applyFont="1" applyFill="1" applyBorder="1" applyAlignment="1">
      <alignment vertical="top" wrapText="1"/>
    </xf>
    <xf numFmtId="0" fontId="3" fillId="0" borderId="2" xfId="0" applyFont="1" applyBorder="1" applyAlignment="1">
      <alignment horizontal="center" vertical="top"/>
    </xf>
    <xf numFmtId="0" fontId="3" fillId="0" borderId="10" xfId="0" applyFont="1" applyBorder="1" applyAlignment="1">
      <alignment horizontal="center" vertical="top"/>
    </xf>
    <xf numFmtId="0" fontId="3" fillId="13" borderId="37" xfId="0" applyFont="1" applyFill="1" applyBorder="1" applyAlignment="1">
      <alignment horizontal="center" vertical="top"/>
    </xf>
    <xf numFmtId="0" fontId="3" fillId="0" borderId="12" xfId="0" applyFont="1" applyBorder="1" applyAlignment="1">
      <alignment horizontal="center" vertical="top"/>
    </xf>
    <xf numFmtId="0" fontId="3" fillId="8" borderId="21" xfId="0" applyFont="1" applyFill="1" applyBorder="1" applyAlignment="1">
      <alignment horizontal="center" vertical="top"/>
    </xf>
    <xf numFmtId="0" fontId="3" fillId="8" borderId="2" xfId="0" applyFont="1" applyFill="1" applyBorder="1" applyAlignment="1">
      <alignment horizontal="center" vertical="top"/>
    </xf>
    <xf numFmtId="0" fontId="3" fillId="8" borderId="22" xfId="0" applyFont="1" applyFill="1" applyBorder="1" applyAlignment="1">
      <alignment horizontal="center" vertical="top"/>
    </xf>
    <xf numFmtId="1" fontId="3" fillId="9" borderId="12" xfId="0" applyNumberFormat="1" applyFont="1" applyFill="1" applyBorder="1" applyAlignment="1">
      <alignment horizontal="center" vertical="top"/>
    </xf>
    <xf numFmtId="1" fontId="3" fillId="9" borderId="2" xfId="0" applyNumberFormat="1" applyFont="1" applyFill="1" applyBorder="1" applyAlignment="1">
      <alignment horizontal="center" vertical="top"/>
    </xf>
    <xf numFmtId="0" fontId="3" fillId="9" borderId="10" xfId="0" applyFont="1" applyFill="1" applyBorder="1" applyAlignment="1">
      <alignment horizontal="center" vertical="top"/>
    </xf>
    <xf numFmtId="0" fontId="3" fillId="10" borderId="21" xfId="0" applyFont="1" applyFill="1" applyBorder="1" applyAlignment="1">
      <alignment horizontal="center" vertical="top"/>
    </xf>
    <xf numFmtId="0" fontId="3" fillId="10" borderId="2" xfId="0" applyFont="1" applyFill="1" applyBorder="1" applyAlignment="1">
      <alignment horizontal="center" vertical="top"/>
    </xf>
    <xf numFmtId="0" fontId="3" fillId="10" borderId="22" xfId="0" applyFont="1" applyFill="1" applyBorder="1" applyAlignment="1">
      <alignment horizontal="center" vertical="top"/>
    </xf>
    <xf numFmtId="0" fontId="3" fillId="12" borderId="12" xfId="0" applyFont="1" applyFill="1" applyBorder="1" applyAlignment="1">
      <alignment horizontal="center" vertical="top"/>
    </xf>
    <xf numFmtId="0" fontId="3" fillId="12" borderId="2" xfId="0" applyFont="1" applyFill="1" applyBorder="1" applyAlignment="1">
      <alignment horizontal="center" vertical="top"/>
    </xf>
    <xf numFmtId="0" fontId="3" fillId="12" borderId="22" xfId="0" applyFont="1" applyFill="1" applyBorder="1" applyAlignment="1">
      <alignment horizontal="center" vertical="top"/>
    </xf>
    <xf numFmtId="0" fontId="3" fillId="0" borderId="1" xfId="0" applyFont="1" applyBorder="1" applyAlignment="1">
      <alignment horizontal="center" vertical="top"/>
    </xf>
    <xf numFmtId="0" fontId="3" fillId="0" borderId="3" xfId="0" applyFont="1" applyBorder="1" applyAlignment="1">
      <alignment horizontal="center" vertical="top"/>
    </xf>
    <xf numFmtId="0" fontId="3" fillId="13" borderId="31" xfId="0" applyFont="1" applyFill="1" applyBorder="1" applyAlignment="1">
      <alignment horizontal="center" vertical="top"/>
    </xf>
    <xf numFmtId="0" fontId="3" fillId="0" borderId="4" xfId="0" applyFont="1" applyBorder="1" applyAlignment="1">
      <alignment horizontal="center" vertical="top"/>
    </xf>
    <xf numFmtId="0" fontId="3" fillId="8" borderId="23" xfId="0" applyFont="1" applyFill="1" applyBorder="1" applyAlignment="1">
      <alignment horizontal="center" vertical="top"/>
    </xf>
    <xf numFmtId="0" fontId="3" fillId="8" borderId="1" xfId="0" applyFont="1" applyFill="1" applyBorder="1" applyAlignment="1">
      <alignment horizontal="center" vertical="top"/>
    </xf>
    <xf numFmtId="0" fontId="3" fillId="8" borderId="24" xfId="0" applyFont="1" applyFill="1" applyBorder="1" applyAlignment="1">
      <alignment horizontal="center" vertical="top"/>
    </xf>
    <xf numFmtId="1" fontId="3" fillId="9" borderId="4" xfId="0" applyNumberFormat="1" applyFont="1" applyFill="1" applyBorder="1" applyAlignment="1">
      <alignment horizontal="center" vertical="top"/>
    </xf>
    <xf numFmtId="1" fontId="3" fillId="9" borderId="1" xfId="0" applyNumberFormat="1" applyFont="1" applyFill="1" applyBorder="1" applyAlignment="1">
      <alignment horizontal="center" vertical="top"/>
    </xf>
    <xf numFmtId="0" fontId="3" fillId="9" borderId="3" xfId="0" applyFont="1" applyFill="1" applyBorder="1" applyAlignment="1">
      <alignment horizontal="center" vertical="top"/>
    </xf>
    <xf numFmtId="0" fontId="3" fillId="10" borderId="23" xfId="0" applyFont="1" applyFill="1" applyBorder="1" applyAlignment="1">
      <alignment horizontal="center" vertical="top"/>
    </xf>
    <xf numFmtId="0" fontId="3" fillId="10" borderId="1" xfId="0" applyFont="1" applyFill="1" applyBorder="1" applyAlignment="1">
      <alignment horizontal="center" vertical="top"/>
    </xf>
    <xf numFmtId="0" fontId="3" fillId="10" borderId="24" xfId="0" applyFont="1" applyFill="1" applyBorder="1" applyAlignment="1">
      <alignment horizontal="center"/>
    </xf>
    <xf numFmtId="0" fontId="3" fillId="12" borderId="4" xfId="0" applyFont="1" applyFill="1" applyBorder="1" applyAlignment="1">
      <alignment horizontal="center" vertical="top"/>
    </xf>
    <xf numFmtId="0" fontId="3" fillId="12" borderId="1" xfId="0" applyFont="1" applyFill="1" applyBorder="1" applyAlignment="1">
      <alignment horizontal="center" vertical="top"/>
    </xf>
    <xf numFmtId="0" fontId="3" fillId="12" borderId="24" xfId="0" applyFont="1" applyFill="1" applyBorder="1" applyAlignment="1">
      <alignment horizontal="center" vertical="top"/>
    </xf>
    <xf numFmtId="1" fontId="3" fillId="0" borderId="3" xfId="0" applyNumberFormat="1" applyFont="1" applyBorder="1" applyAlignment="1">
      <alignment horizontal="center" vertical="top"/>
    </xf>
    <xf numFmtId="1" fontId="3" fillId="13" borderId="31" xfId="0" applyNumberFormat="1" applyFont="1" applyFill="1" applyBorder="1" applyAlignment="1">
      <alignment horizontal="center" vertical="top"/>
    </xf>
    <xf numFmtId="1" fontId="3" fillId="8" borderId="23" xfId="0" applyNumberFormat="1" applyFont="1" applyFill="1" applyBorder="1" applyAlignment="1">
      <alignment horizontal="center" vertical="top"/>
    </xf>
    <xf numFmtId="1" fontId="3" fillId="8" borderId="1" xfId="0" applyNumberFormat="1" applyFont="1" applyFill="1" applyBorder="1" applyAlignment="1">
      <alignment horizontal="center" vertical="top"/>
    </xf>
    <xf numFmtId="1" fontId="3" fillId="8" borderId="24" xfId="0" applyNumberFormat="1" applyFont="1" applyFill="1" applyBorder="1" applyAlignment="1">
      <alignment horizontal="center" vertical="top"/>
    </xf>
    <xf numFmtId="1" fontId="3" fillId="9" borderId="3" xfId="0" applyNumberFormat="1" applyFont="1" applyFill="1" applyBorder="1" applyAlignment="1">
      <alignment horizontal="center" vertical="top"/>
    </xf>
    <xf numFmtId="1" fontId="3" fillId="10" borderId="23" xfId="0" applyNumberFormat="1" applyFont="1" applyFill="1" applyBorder="1" applyAlignment="1">
      <alignment horizontal="center" vertical="top"/>
    </xf>
    <xf numFmtId="1" fontId="3" fillId="10" borderId="1" xfId="0" applyNumberFormat="1" applyFont="1" applyFill="1" applyBorder="1" applyAlignment="1">
      <alignment horizontal="center" vertical="top"/>
    </xf>
    <xf numFmtId="1" fontId="3" fillId="10" borderId="24" xfId="0" applyNumberFormat="1" applyFont="1" applyFill="1" applyBorder="1" applyAlignment="1">
      <alignment horizontal="center" vertical="top"/>
    </xf>
    <xf numFmtId="1" fontId="3" fillId="12" borderId="4" xfId="0" applyNumberFormat="1" applyFont="1" applyFill="1" applyBorder="1" applyAlignment="1">
      <alignment horizontal="center" vertical="top"/>
    </xf>
    <xf numFmtId="1" fontId="3" fillId="12" borderId="1" xfId="0" applyNumberFormat="1" applyFont="1" applyFill="1" applyBorder="1" applyAlignment="1">
      <alignment horizontal="center" vertical="top"/>
    </xf>
    <xf numFmtId="1" fontId="3" fillId="12" borderId="24" xfId="0" applyNumberFormat="1" applyFont="1" applyFill="1" applyBorder="1" applyAlignment="1">
      <alignment horizontal="center" vertical="top"/>
    </xf>
    <xf numFmtId="0" fontId="3" fillId="0" borderId="13" xfId="0" applyFont="1" applyBorder="1" applyAlignment="1">
      <alignment vertical="top" wrapText="1"/>
    </xf>
    <xf numFmtId="0" fontId="3" fillId="0" borderId="13" xfId="0" applyFont="1" applyFill="1" applyBorder="1" applyAlignment="1">
      <alignment vertical="top" wrapText="1"/>
    </xf>
    <xf numFmtId="0" fontId="3" fillId="0" borderId="13" xfId="0" applyFont="1" applyBorder="1" applyAlignment="1">
      <alignment horizontal="center" vertical="top"/>
    </xf>
    <xf numFmtId="0" fontId="3" fillId="0" borderId="5" xfId="0" applyFont="1" applyBorder="1" applyAlignment="1">
      <alignment horizontal="center" vertical="top"/>
    </xf>
    <xf numFmtId="1" fontId="3" fillId="13" borderId="36" xfId="0" applyNumberFormat="1" applyFont="1" applyFill="1" applyBorder="1" applyAlignment="1">
      <alignment horizontal="center" vertical="top"/>
    </xf>
    <xf numFmtId="0" fontId="3" fillId="0" borderId="7" xfId="0" applyFont="1" applyBorder="1" applyAlignment="1">
      <alignment horizontal="center" vertical="top"/>
    </xf>
    <xf numFmtId="1" fontId="3" fillId="8" borderId="19" xfId="0" applyNumberFormat="1" applyFont="1" applyFill="1" applyBorder="1" applyAlignment="1">
      <alignment horizontal="center" vertical="top"/>
    </xf>
    <xf numFmtId="1" fontId="3" fillId="8" borderId="13" xfId="0" applyNumberFormat="1" applyFont="1" applyFill="1" applyBorder="1" applyAlignment="1">
      <alignment horizontal="center" vertical="top"/>
    </xf>
    <xf numFmtId="1" fontId="3" fillId="8" borderId="20" xfId="0" applyNumberFormat="1" applyFont="1" applyFill="1" applyBorder="1" applyAlignment="1">
      <alignment horizontal="center" vertical="top"/>
    </xf>
    <xf numFmtId="1" fontId="3" fillId="9" borderId="7" xfId="0" applyNumberFormat="1" applyFont="1" applyFill="1" applyBorder="1" applyAlignment="1">
      <alignment horizontal="center" vertical="top"/>
    </xf>
    <xf numFmtId="1" fontId="3" fillId="9" borderId="13" xfId="0" applyNumberFormat="1" applyFont="1" applyFill="1" applyBorder="1" applyAlignment="1">
      <alignment horizontal="center" vertical="top"/>
    </xf>
    <xf numFmtId="1" fontId="3" fillId="9" borderId="5" xfId="0" applyNumberFormat="1" applyFont="1" applyFill="1" applyBorder="1" applyAlignment="1">
      <alignment horizontal="center" vertical="top"/>
    </xf>
    <xf numFmtId="1" fontId="3" fillId="10" borderId="19" xfId="0" applyNumberFormat="1" applyFont="1" applyFill="1" applyBorder="1" applyAlignment="1">
      <alignment horizontal="center" vertical="top"/>
    </xf>
    <xf numFmtId="1" fontId="3" fillId="10" borderId="13" xfId="0" applyNumberFormat="1" applyFont="1" applyFill="1" applyBorder="1" applyAlignment="1">
      <alignment horizontal="center" vertical="top"/>
    </xf>
    <xf numFmtId="1" fontId="3" fillId="10" borderId="20" xfId="0" applyNumberFormat="1" applyFont="1" applyFill="1" applyBorder="1" applyAlignment="1">
      <alignment horizontal="center" vertical="top"/>
    </xf>
    <xf numFmtId="1" fontId="3" fillId="12" borderId="7" xfId="0" applyNumberFormat="1" applyFont="1" applyFill="1" applyBorder="1" applyAlignment="1">
      <alignment horizontal="center" vertical="top"/>
    </xf>
    <xf numFmtId="1" fontId="3" fillId="12" borderId="13" xfId="0" applyNumberFormat="1" applyFont="1" applyFill="1" applyBorder="1" applyAlignment="1">
      <alignment horizontal="center" vertical="top"/>
    </xf>
    <xf numFmtId="1" fontId="3" fillId="12" borderId="20" xfId="0" applyNumberFormat="1" applyFont="1" applyFill="1" applyBorder="1" applyAlignment="1">
      <alignment horizontal="center" vertical="top"/>
    </xf>
    <xf numFmtId="0" fontId="5" fillId="2" borderId="39" xfId="0" applyFont="1" applyFill="1" applyBorder="1" applyAlignment="1">
      <alignment vertical="top" wrapText="1"/>
    </xf>
    <xf numFmtId="1" fontId="9" fillId="2" borderId="39" xfId="0" applyNumberFormat="1" applyFont="1" applyFill="1" applyBorder="1" applyAlignment="1">
      <alignment horizontal="center" vertical="top"/>
    </xf>
    <xf numFmtId="1" fontId="9" fillId="2" borderId="40" xfId="0" applyNumberFormat="1" applyFont="1" applyFill="1" applyBorder="1" applyAlignment="1">
      <alignment horizontal="center" vertical="top"/>
    </xf>
    <xf numFmtId="1" fontId="4" fillId="3" borderId="38" xfId="0" applyNumberFormat="1" applyFont="1" applyFill="1" applyBorder="1" applyAlignment="1">
      <alignment horizontal="center" vertical="top"/>
    </xf>
    <xf numFmtId="1" fontId="4" fillId="3" borderId="40" xfId="0" applyNumberFormat="1" applyFont="1" applyFill="1" applyBorder="1" applyAlignment="1">
      <alignment horizontal="center" vertical="top"/>
    </xf>
    <xf numFmtId="1" fontId="3" fillId="0" borderId="2" xfId="0" applyNumberFormat="1" applyFont="1" applyBorder="1" applyAlignment="1">
      <alignment horizontal="center" vertical="top"/>
    </xf>
    <xf numFmtId="1" fontId="3" fillId="0" borderId="10" xfId="0" applyNumberFormat="1" applyFont="1" applyBorder="1" applyAlignment="1">
      <alignment horizontal="center" vertical="top"/>
    </xf>
    <xf numFmtId="1" fontId="3" fillId="13" borderId="37" xfId="0" applyNumberFormat="1" applyFont="1" applyFill="1" applyBorder="1" applyAlignment="1">
      <alignment horizontal="center" vertical="top"/>
    </xf>
    <xf numFmtId="1" fontId="3" fillId="0" borderId="12" xfId="0" applyNumberFormat="1" applyFont="1" applyBorder="1" applyAlignment="1">
      <alignment horizontal="center" vertical="top"/>
    </xf>
    <xf numFmtId="1" fontId="3" fillId="8" borderId="21" xfId="0" applyNumberFormat="1" applyFont="1" applyFill="1" applyBorder="1" applyAlignment="1">
      <alignment horizontal="center" vertical="top"/>
    </xf>
    <xf numFmtId="1" fontId="3" fillId="8" borderId="2" xfId="0" applyNumberFormat="1" applyFont="1" applyFill="1" applyBorder="1" applyAlignment="1">
      <alignment horizontal="center" vertical="top"/>
    </xf>
    <xf numFmtId="1" fontId="3" fillId="8" borderId="22" xfId="0" applyNumberFormat="1" applyFont="1" applyFill="1" applyBorder="1" applyAlignment="1">
      <alignment horizontal="center" vertical="top"/>
    </xf>
    <xf numFmtId="1" fontId="3" fillId="11" borderId="12" xfId="0" applyNumberFormat="1" applyFont="1" applyFill="1" applyBorder="1" applyAlignment="1">
      <alignment horizontal="center"/>
    </xf>
    <xf numFmtId="1" fontId="3" fillId="11" borderId="2" xfId="0" applyNumberFormat="1" applyFont="1" applyFill="1" applyBorder="1" applyAlignment="1">
      <alignment horizontal="center"/>
    </xf>
    <xf numFmtId="1" fontId="3" fillId="11" borderId="10" xfId="0" applyNumberFormat="1" applyFont="1" applyFill="1" applyBorder="1" applyAlignment="1">
      <alignment horizontal="center" vertical="top"/>
    </xf>
    <xf numFmtId="1" fontId="3" fillId="10" borderId="21" xfId="0" applyNumberFormat="1" applyFont="1" applyFill="1" applyBorder="1" applyAlignment="1">
      <alignment horizontal="center" vertical="top"/>
    </xf>
    <xf numFmtId="1" fontId="3" fillId="10" borderId="2" xfId="0" applyNumberFormat="1" applyFont="1" applyFill="1" applyBorder="1" applyAlignment="1">
      <alignment horizontal="center" vertical="top"/>
    </xf>
    <xf numFmtId="1" fontId="3" fillId="10" borderId="22" xfId="0" applyNumberFormat="1" applyFont="1" applyFill="1" applyBorder="1" applyAlignment="1">
      <alignment horizontal="center" vertical="top"/>
    </xf>
    <xf numFmtId="1" fontId="3" fillId="12" borderId="12" xfId="0" applyNumberFormat="1" applyFont="1" applyFill="1" applyBorder="1" applyAlignment="1">
      <alignment horizontal="center" vertical="top"/>
    </xf>
    <xf numFmtId="1" fontId="3" fillId="12" borderId="2" xfId="0" applyNumberFormat="1" applyFont="1" applyFill="1" applyBorder="1" applyAlignment="1">
      <alignment horizontal="center" vertical="top"/>
    </xf>
    <xf numFmtId="1" fontId="3" fillId="12" borderId="22" xfId="0" applyNumberFormat="1" applyFont="1" applyFill="1" applyBorder="1" applyAlignment="1">
      <alignment horizontal="center" vertical="top"/>
    </xf>
    <xf numFmtId="1" fontId="3" fillId="0" borderId="13" xfId="0" applyNumberFormat="1" applyFont="1" applyBorder="1" applyAlignment="1">
      <alignment horizontal="center" vertical="top"/>
    </xf>
    <xf numFmtId="1" fontId="3" fillId="0" borderId="5" xfId="0" applyNumberFormat="1" applyFont="1" applyBorder="1" applyAlignment="1">
      <alignment horizontal="center" vertical="top"/>
    </xf>
    <xf numFmtId="1" fontId="3" fillId="0" borderId="7" xfId="0" applyNumberFormat="1" applyFont="1" applyBorder="1" applyAlignment="1">
      <alignment horizontal="center" vertical="top"/>
    </xf>
    <xf numFmtId="1" fontId="3" fillId="11" borderId="7" xfId="0" applyNumberFormat="1" applyFont="1" applyFill="1" applyBorder="1" applyAlignment="1">
      <alignment horizontal="center" vertical="top"/>
    </xf>
    <xf numFmtId="1" fontId="3" fillId="11" borderId="13" xfId="0" applyNumberFormat="1" applyFont="1" applyFill="1" applyBorder="1" applyAlignment="1">
      <alignment horizontal="center" vertical="top"/>
    </xf>
    <xf numFmtId="1" fontId="3" fillId="11" borderId="5" xfId="0" applyNumberFormat="1" applyFont="1" applyFill="1" applyBorder="1" applyAlignment="1">
      <alignment horizontal="center" vertical="top"/>
    </xf>
    <xf numFmtId="0" fontId="4" fillId="6" borderId="38" xfId="0" applyFont="1" applyFill="1" applyBorder="1" applyAlignment="1">
      <alignment vertical="top" wrapText="1"/>
    </xf>
    <xf numFmtId="0" fontId="4" fillId="6" borderId="39" xfId="0" applyFont="1" applyFill="1" applyBorder="1" applyAlignment="1">
      <alignment vertical="top" wrapText="1"/>
    </xf>
    <xf numFmtId="0" fontId="9" fillId="6" borderId="39" xfId="0" applyFont="1" applyFill="1" applyBorder="1" applyAlignment="1">
      <alignment horizontal="center" vertical="top"/>
    </xf>
    <xf numFmtId="0" fontId="9" fillId="4" borderId="40" xfId="0" applyFont="1" applyFill="1" applyBorder="1" applyAlignment="1">
      <alignment horizontal="center" vertical="top"/>
    </xf>
    <xf numFmtId="0" fontId="4" fillId="6" borderId="35" xfId="0" applyFont="1" applyFill="1" applyBorder="1" applyAlignment="1">
      <alignment horizontal="center" vertical="top"/>
    </xf>
    <xf numFmtId="0" fontId="4" fillId="6" borderId="41" xfId="0" applyFont="1" applyFill="1" applyBorder="1" applyAlignment="1">
      <alignment horizontal="center" vertical="top"/>
    </xf>
    <xf numFmtId="0" fontId="4" fillId="6" borderId="39" xfId="0" applyFont="1" applyFill="1" applyBorder="1" applyAlignment="1">
      <alignment horizontal="center" vertical="top"/>
    </xf>
    <xf numFmtId="0" fontId="4" fillId="6" borderId="40" xfId="0" applyFont="1" applyFill="1" applyBorder="1" applyAlignment="1">
      <alignment horizontal="center" vertical="top"/>
    </xf>
    <xf numFmtId="0" fontId="4" fillId="6" borderId="38" xfId="0" applyFont="1" applyFill="1" applyBorder="1" applyAlignment="1">
      <alignment horizontal="center" vertical="top"/>
    </xf>
    <xf numFmtId="0" fontId="4" fillId="6" borderId="42" xfId="0" applyFont="1" applyFill="1" applyBorder="1" applyAlignment="1">
      <alignment horizontal="center" vertical="top"/>
    </xf>
    <xf numFmtId="1" fontId="4" fillId="6" borderId="39" xfId="0" applyNumberFormat="1" applyFont="1" applyFill="1" applyBorder="1" applyAlignment="1">
      <alignment horizontal="center" vertical="top"/>
    </xf>
    <xf numFmtId="0" fontId="4" fillId="3" borderId="38" xfId="0" applyFont="1" applyFill="1" applyBorder="1" applyAlignment="1">
      <alignment vertical="top" wrapText="1"/>
    </xf>
    <xf numFmtId="0" fontId="4" fillId="3" borderId="39" xfId="0" applyFont="1" applyFill="1" applyBorder="1" applyAlignment="1">
      <alignment vertical="top" wrapText="1"/>
    </xf>
    <xf numFmtId="0" fontId="4" fillId="3" borderId="39" xfId="0" applyFont="1" applyFill="1" applyBorder="1" applyAlignment="1">
      <alignment horizontal="center" vertical="top" wrapText="1"/>
    </xf>
    <xf numFmtId="0" fontId="4" fillId="3" borderId="40" xfId="0" applyFont="1" applyFill="1" applyBorder="1" applyAlignment="1">
      <alignment horizontal="center" vertical="top" wrapText="1"/>
    </xf>
    <xf numFmtId="0" fontId="4" fillId="3" borderId="35" xfId="0" applyFont="1" applyFill="1" applyBorder="1" applyAlignment="1">
      <alignment horizontal="center" vertical="top" wrapText="1"/>
    </xf>
    <xf numFmtId="0" fontId="4" fillId="3" borderId="41" xfId="0" applyFont="1" applyFill="1" applyBorder="1" applyAlignment="1">
      <alignment horizontal="center" vertical="top" wrapText="1"/>
    </xf>
    <xf numFmtId="0" fontId="4" fillId="3" borderId="38" xfId="0" applyFont="1" applyFill="1" applyBorder="1" applyAlignment="1">
      <alignment horizontal="center" vertical="top" wrapText="1"/>
    </xf>
    <xf numFmtId="0" fontId="4" fillId="3" borderId="42" xfId="0" applyFont="1" applyFill="1" applyBorder="1" applyAlignment="1">
      <alignment horizontal="center" vertical="top" wrapText="1"/>
    </xf>
    <xf numFmtId="0" fontId="3" fillId="5" borderId="37" xfId="0" applyFont="1" applyFill="1" applyBorder="1" applyAlignment="1">
      <alignment horizontal="center" vertical="top"/>
    </xf>
    <xf numFmtId="0" fontId="3" fillId="11" borderId="12" xfId="0" applyFont="1" applyFill="1" applyBorder="1" applyAlignment="1">
      <alignment horizontal="center" vertical="top"/>
    </xf>
    <xf numFmtId="0" fontId="3" fillId="11" borderId="2" xfId="0" applyFont="1" applyFill="1" applyBorder="1" applyAlignment="1">
      <alignment horizontal="center" vertical="top"/>
    </xf>
    <xf numFmtId="0" fontId="3" fillId="11" borderId="10" xfId="0" applyFont="1" applyFill="1" applyBorder="1" applyAlignment="1">
      <alignment horizontal="center" vertical="top"/>
    </xf>
    <xf numFmtId="0" fontId="3" fillId="5" borderId="31" xfId="0" applyFont="1" applyFill="1" applyBorder="1" applyAlignment="1">
      <alignment horizontal="center" vertical="top"/>
    </xf>
    <xf numFmtId="0" fontId="3" fillId="11" borderId="4" xfId="0" applyFont="1" applyFill="1" applyBorder="1" applyAlignment="1">
      <alignment horizontal="center" vertical="top"/>
    </xf>
    <xf numFmtId="0" fontId="3" fillId="11" borderId="1" xfId="0" applyFont="1" applyFill="1" applyBorder="1" applyAlignment="1">
      <alignment horizontal="center" vertical="top"/>
    </xf>
    <xf numFmtId="0" fontId="3" fillId="11" borderId="3" xfId="0" applyFont="1" applyFill="1" applyBorder="1" applyAlignment="1">
      <alignment horizontal="center" vertical="top"/>
    </xf>
    <xf numFmtId="0" fontId="3" fillId="10" borderId="24" xfId="0" applyFont="1" applyFill="1" applyBorder="1" applyAlignment="1">
      <alignment horizontal="center" vertical="top"/>
    </xf>
    <xf numFmtId="1" fontId="3" fillId="11" borderId="4" xfId="0" applyNumberFormat="1" applyFont="1" applyFill="1" applyBorder="1" applyAlignment="1">
      <alignment horizontal="center" vertical="top"/>
    </xf>
    <xf numFmtId="1" fontId="3" fillId="11" borderId="1" xfId="0" applyNumberFormat="1" applyFont="1" applyFill="1" applyBorder="1" applyAlignment="1">
      <alignment horizontal="center" vertical="top"/>
    </xf>
    <xf numFmtId="0" fontId="3" fillId="11" borderId="0" xfId="0" applyFont="1" applyFill="1" applyBorder="1" applyAlignment="1">
      <alignment horizontal="center"/>
    </xf>
    <xf numFmtId="49" fontId="3" fillId="12" borderId="24" xfId="0" applyNumberFormat="1" applyFont="1" applyFill="1" applyBorder="1" applyAlignment="1">
      <alignment horizontal="center" vertical="top"/>
    </xf>
    <xf numFmtId="0" fontId="3" fillId="12" borderId="24" xfId="0" applyFont="1" applyFill="1" applyBorder="1" applyAlignment="1">
      <alignment horizontal="center"/>
    </xf>
    <xf numFmtId="0" fontId="8" fillId="0" borderId="13" xfId="0" applyFont="1" applyFill="1" applyBorder="1" applyAlignment="1">
      <alignment vertical="top" wrapText="1"/>
    </xf>
    <xf numFmtId="0" fontId="3" fillId="5" borderId="36" xfId="0" applyFont="1" applyFill="1" applyBorder="1" applyAlignment="1">
      <alignment horizontal="center" vertical="top"/>
    </xf>
    <xf numFmtId="0" fontId="3" fillId="8" borderId="19" xfId="0" applyFont="1" applyFill="1" applyBorder="1" applyAlignment="1">
      <alignment horizontal="center" vertical="top"/>
    </xf>
    <xf numFmtId="0" fontId="3" fillId="8" borderId="13" xfId="0" applyFont="1" applyFill="1" applyBorder="1" applyAlignment="1">
      <alignment horizontal="center" vertical="top"/>
    </xf>
    <xf numFmtId="0" fontId="3" fillId="8" borderId="20" xfId="0" applyFont="1" applyFill="1" applyBorder="1" applyAlignment="1">
      <alignment horizontal="center" vertical="top"/>
    </xf>
    <xf numFmtId="0" fontId="3" fillId="11" borderId="7" xfId="0" applyFont="1" applyFill="1" applyBorder="1" applyAlignment="1">
      <alignment horizontal="center" vertical="top"/>
    </xf>
    <xf numFmtId="0" fontId="3" fillId="11" borderId="13" xfId="0" applyFont="1" applyFill="1" applyBorder="1" applyAlignment="1">
      <alignment horizontal="center" vertical="top"/>
    </xf>
    <xf numFmtId="0" fontId="3" fillId="11" borderId="5" xfId="0" applyFont="1" applyFill="1" applyBorder="1" applyAlignment="1">
      <alignment horizontal="center" vertical="top"/>
    </xf>
    <xf numFmtId="0" fontId="3" fillId="10" borderId="19" xfId="0" applyFont="1" applyFill="1" applyBorder="1" applyAlignment="1">
      <alignment horizontal="center" vertical="top"/>
    </xf>
    <xf numFmtId="0" fontId="3" fillId="10" borderId="13" xfId="0" applyFont="1" applyFill="1" applyBorder="1" applyAlignment="1">
      <alignment horizontal="center" vertical="top"/>
    </xf>
    <xf numFmtId="0" fontId="3" fillId="10" borderId="20" xfId="0" applyFont="1" applyFill="1" applyBorder="1" applyAlignment="1">
      <alignment horizontal="center" vertical="top"/>
    </xf>
    <xf numFmtId="0" fontId="3" fillId="12" borderId="7" xfId="0" applyFont="1" applyFill="1" applyBorder="1" applyAlignment="1">
      <alignment horizontal="center"/>
    </xf>
    <xf numFmtId="0" fontId="3" fillId="12" borderId="13" xfId="0" applyFont="1" applyFill="1" applyBorder="1" applyAlignment="1">
      <alignment horizontal="center"/>
    </xf>
    <xf numFmtId="0" fontId="3" fillId="12" borderId="20" xfId="0" applyFont="1" applyFill="1" applyBorder="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5" borderId="37" xfId="0" applyFont="1" applyFill="1" applyBorder="1" applyAlignment="1">
      <alignment horizontal="center" vertical="top" wrapText="1"/>
    </xf>
    <xf numFmtId="0" fontId="6" fillId="5" borderId="31" xfId="0" applyFont="1" applyFill="1" applyBorder="1" applyAlignment="1">
      <alignment horizontal="center" vertical="top"/>
    </xf>
    <xf numFmtId="0" fontId="6" fillId="11" borderId="4" xfId="0" applyFont="1" applyFill="1" applyBorder="1" applyAlignment="1">
      <alignment horizontal="center" vertical="top"/>
    </xf>
    <xf numFmtId="0" fontId="6" fillId="11" borderId="1" xfId="0" applyFont="1" applyFill="1" applyBorder="1" applyAlignment="1">
      <alignment horizontal="center" vertical="top"/>
    </xf>
    <xf numFmtId="0" fontId="6" fillId="11" borderId="3" xfId="0" applyFont="1" applyFill="1" applyBorder="1" applyAlignment="1">
      <alignment horizontal="center" vertical="top"/>
    </xf>
    <xf numFmtId="0" fontId="6" fillId="10" borderId="23" xfId="0" applyFont="1" applyFill="1" applyBorder="1" applyAlignment="1">
      <alignment horizontal="center" vertical="top"/>
    </xf>
    <xf numFmtId="0" fontId="5" fillId="0" borderId="1" xfId="0" applyFont="1" applyBorder="1" applyAlignment="1">
      <alignment horizontal="center" vertical="top"/>
    </xf>
    <xf numFmtId="0" fontId="5" fillId="0" borderId="3" xfId="0" applyFont="1" applyBorder="1" applyAlignment="1">
      <alignment horizontal="center" vertical="top"/>
    </xf>
    <xf numFmtId="0" fontId="5" fillId="5" borderId="31" xfId="0" applyFont="1" applyFill="1" applyBorder="1" applyAlignment="1">
      <alignment horizontal="center" vertical="top"/>
    </xf>
    <xf numFmtId="0" fontId="5" fillId="0" borderId="4" xfId="0" applyFont="1" applyBorder="1" applyAlignment="1">
      <alignment horizontal="center" vertical="top"/>
    </xf>
    <xf numFmtId="0" fontId="5" fillId="8" borderId="23" xfId="0" applyFont="1" applyFill="1" applyBorder="1" applyAlignment="1">
      <alignment horizontal="center" vertical="top"/>
    </xf>
    <xf numFmtId="0" fontId="5" fillId="8" borderId="1" xfId="0" applyFont="1" applyFill="1" applyBorder="1" applyAlignment="1">
      <alignment horizontal="center" vertical="top"/>
    </xf>
    <xf numFmtId="0" fontId="5" fillId="8" borderId="24" xfId="0" applyFont="1" applyFill="1" applyBorder="1" applyAlignment="1">
      <alignment horizontal="center" vertical="top"/>
    </xf>
    <xf numFmtId="0" fontId="5" fillId="11" borderId="4" xfId="0" applyFont="1" applyFill="1" applyBorder="1" applyAlignment="1">
      <alignment horizontal="center" vertical="top"/>
    </xf>
    <xf numFmtId="0" fontId="5" fillId="11" borderId="1" xfId="0" applyFont="1" applyFill="1" applyBorder="1" applyAlignment="1">
      <alignment horizontal="center" vertical="top"/>
    </xf>
    <xf numFmtId="0" fontId="5" fillId="11" borderId="3" xfId="0" applyFont="1" applyFill="1" applyBorder="1" applyAlignment="1">
      <alignment horizontal="center" vertical="top"/>
    </xf>
    <xf numFmtId="0" fontId="5" fillId="10" borderId="23" xfId="0" applyFont="1" applyFill="1" applyBorder="1" applyAlignment="1">
      <alignment horizontal="center" vertical="top"/>
    </xf>
    <xf numFmtId="0" fontId="5" fillId="10" borderId="1" xfId="0" applyFont="1" applyFill="1" applyBorder="1" applyAlignment="1">
      <alignment horizontal="center" vertical="top"/>
    </xf>
    <xf numFmtId="0" fontId="5" fillId="10" borderId="24" xfId="0" applyFont="1" applyFill="1" applyBorder="1" applyAlignment="1">
      <alignment horizontal="center" vertical="top"/>
    </xf>
    <xf numFmtId="0" fontId="5" fillId="12" borderId="4" xfId="0" applyFont="1" applyFill="1" applyBorder="1" applyAlignment="1">
      <alignment horizontal="center" vertical="top"/>
    </xf>
    <xf numFmtId="0" fontId="5" fillId="12" borderId="1" xfId="0" applyFont="1" applyFill="1" applyBorder="1" applyAlignment="1">
      <alignment horizontal="center" vertical="top"/>
    </xf>
    <xf numFmtId="0" fontId="5" fillId="12" borderId="24" xfId="0" applyFont="1" applyFill="1" applyBorder="1" applyAlignment="1">
      <alignment horizontal="center" vertical="top"/>
    </xf>
    <xf numFmtId="0" fontId="6" fillId="10" borderId="1" xfId="0" applyFont="1" applyFill="1" applyBorder="1" applyAlignment="1">
      <alignment horizontal="center" vertical="top"/>
    </xf>
    <xf numFmtId="0" fontId="6" fillId="10" borderId="24" xfId="0" applyFont="1" applyFill="1" applyBorder="1" applyAlignment="1">
      <alignment horizontal="center" vertical="top"/>
    </xf>
    <xf numFmtId="0" fontId="6" fillId="12" borderId="4" xfId="0" applyFont="1" applyFill="1" applyBorder="1" applyAlignment="1">
      <alignment horizontal="center" vertical="top"/>
    </xf>
    <xf numFmtId="0" fontId="5" fillId="7" borderId="4" xfId="0" applyFont="1" applyFill="1" applyBorder="1" applyAlignment="1">
      <alignment horizontal="center" vertical="top"/>
    </xf>
    <xf numFmtId="0" fontId="6" fillId="8" borderId="23" xfId="0" applyFont="1" applyFill="1" applyBorder="1" applyAlignment="1">
      <alignment horizontal="center" vertical="top"/>
    </xf>
    <xf numFmtId="0" fontId="6" fillId="8" borderId="19" xfId="0" applyFont="1" applyFill="1" applyBorder="1" applyAlignment="1">
      <alignment horizontal="center" vertical="top"/>
    </xf>
    <xf numFmtId="0" fontId="5" fillId="8" borderId="13" xfId="0" applyFont="1" applyFill="1" applyBorder="1" applyAlignment="1">
      <alignment horizontal="center" vertical="top"/>
    </xf>
    <xf numFmtId="0" fontId="5" fillId="8" borderId="20" xfId="0" applyFont="1" applyFill="1" applyBorder="1" applyAlignment="1">
      <alignment horizontal="center" vertical="top"/>
    </xf>
    <xf numFmtId="0" fontId="5" fillId="11" borderId="7" xfId="0" applyFont="1" applyFill="1" applyBorder="1" applyAlignment="1">
      <alignment horizontal="center" vertical="top"/>
    </xf>
    <xf numFmtId="0" fontId="5" fillId="11" borderId="13" xfId="0" applyFont="1" applyFill="1" applyBorder="1" applyAlignment="1">
      <alignment horizontal="center" vertical="top"/>
    </xf>
    <xf numFmtId="0" fontId="5" fillId="12" borderId="7" xfId="0" applyFont="1" applyFill="1" applyBorder="1" applyAlignment="1">
      <alignment horizontal="center" vertical="top"/>
    </xf>
    <xf numFmtId="0" fontId="5" fillId="12" borderId="13" xfId="0" applyFont="1" applyFill="1" applyBorder="1" applyAlignment="1">
      <alignment horizontal="center" vertical="top"/>
    </xf>
    <xf numFmtId="0" fontId="5" fillId="12" borderId="20" xfId="0" applyFont="1" applyFill="1" applyBorder="1" applyAlignment="1">
      <alignment horizontal="center" vertical="top"/>
    </xf>
    <xf numFmtId="0" fontId="5" fillId="0" borderId="13" xfId="0" applyFont="1" applyBorder="1" applyAlignment="1">
      <alignment horizontal="center" vertical="top"/>
    </xf>
    <xf numFmtId="0" fontId="5" fillId="0" borderId="7" xfId="0" applyFont="1" applyBorder="1" applyAlignment="1">
      <alignment horizontal="center" vertical="top"/>
    </xf>
    <xf numFmtId="0" fontId="5" fillId="0" borderId="5" xfId="0" applyFont="1" applyBorder="1" applyAlignment="1">
      <alignment horizontal="center" vertical="top"/>
    </xf>
    <xf numFmtId="0" fontId="6" fillId="8" borderId="25" xfId="0" applyFont="1" applyFill="1" applyBorder="1" applyAlignment="1">
      <alignment horizontal="center" vertical="top"/>
    </xf>
    <xf numFmtId="0" fontId="5" fillId="8" borderId="26" xfId="0" applyFont="1" applyFill="1" applyBorder="1" applyAlignment="1">
      <alignment horizontal="center" vertical="top"/>
    </xf>
    <xf numFmtId="0" fontId="5" fillId="8" borderId="27" xfId="0" applyFont="1" applyFill="1" applyBorder="1" applyAlignment="1">
      <alignment horizontal="center" vertical="top"/>
    </xf>
    <xf numFmtId="0" fontId="5" fillId="10" borderId="48" xfId="0" applyFont="1" applyFill="1" applyBorder="1" applyAlignment="1">
      <alignment horizontal="center" vertical="top"/>
    </xf>
    <xf numFmtId="0" fontId="5" fillId="10" borderId="49" xfId="0" applyFont="1" applyFill="1" applyBorder="1" applyAlignment="1">
      <alignment horizontal="center" vertical="top"/>
    </xf>
    <xf numFmtId="0" fontId="5" fillId="10" borderId="50" xfId="0" applyFont="1" applyFill="1" applyBorder="1" applyAlignment="1">
      <alignment horizontal="center" vertical="top"/>
    </xf>
    <xf numFmtId="0" fontId="5" fillId="0" borderId="28" xfId="0" applyFont="1" applyBorder="1" applyAlignment="1">
      <alignment horizontal="center" vertical="top"/>
    </xf>
    <xf numFmtId="0" fontId="3" fillId="0" borderId="28" xfId="0" applyFont="1" applyBorder="1" applyAlignment="1">
      <alignment horizontal="center" vertical="top"/>
    </xf>
    <xf numFmtId="0" fontId="5" fillId="5" borderId="35" xfId="0" applyFont="1" applyFill="1" applyBorder="1" applyAlignment="1">
      <alignment horizontal="center" vertical="top"/>
    </xf>
    <xf numFmtId="0" fontId="5" fillId="0" borderId="41" xfId="0" applyFont="1" applyBorder="1" applyAlignment="1">
      <alignment horizontal="center" vertical="top"/>
    </xf>
    <xf numFmtId="0" fontId="5" fillId="0" borderId="39" xfId="0" applyFont="1" applyBorder="1" applyAlignment="1">
      <alignment horizontal="center" vertical="top"/>
    </xf>
    <xf numFmtId="0" fontId="5" fillId="0" borderId="42" xfId="0" applyFont="1" applyBorder="1" applyAlignment="1">
      <alignment horizontal="center" vertical="top"/>
    </xf>
    <xf numFmtId="0" fontId="5" fillId="8" borderId="33" xfId="0" applyFont="1" applyFill="1" applyBorder="1" applyAlignment="1">
      <alignment horizontal="center" vertical="top"/>
    </xf>
    <xf numFmtId="0" fontId="5" fillId="8" borderId="34" xfId="0" applyFont="1" applyFill="1" applyBorder="1" applyAlignment="1">
      <alignment horizontal="center" vertical="top"/>
    </xf>
    <xf numFmtId="0" fontId="5" fillId="11" borderId="32" xfId="0" applyFont="1" applyFill="1" applyBorder="1" applyAlignment="1">
      <alignment horizontal="center" vertical="top"/>
    </xf>
    <xf numFmtId="0" fontId="5" fillId="11" borderId="28" xfId="0" applyFont="1" applyFill="1" applyBorder="1" applyAlignment="1">
      <alignment horizontal="center" vertical="top"/>
    </xf>
    <xf numFmtId="0" fontId="5" fillId="10" borderId="32" xfId="0" applyFont="1" applyFill="1" applyBorder="1" applyAlignment="1">
      <alignment horizontal="center" vertical="top"/>
    </xf>
    <xf numFmtId="0" fontId="5" fillId="10" borderId="28" xfId="0" applyFont="1" applyFill="1" applyBorder="1" applyAlignment="1">
      <alignment horizontal="center" vertical="top"/>
    </xf>
    <xf numFmtId="0" fontId="5" fillId="12" borderId="28" xfId="0" applyFont="1" applyFill="1" applyBorder="1" applyAlignment="1">
      <alignment horizontal="center" vertical="top"/>
    </xf>
    <xf numFmtId="1" fontId="4" fillId="0" borderId="35" xfId="0" applyNumberFormat="1" applyFont="1" applyBorder="1" applyAlignment="1">
      <alignment horizontal="center" vertical="top"/>
    </xf>
    <xf numFmtId="1" fontId="4" fillId="0" borderId="28" xfId="0" applyNumberFormat="1" applyFont="1" applyFill="1" applyBorder="1" applyAlignment="1">
      <alignment horizontal="center" vertical="top"/>
    </xf>
    <xf numFmtId="1" fontId="4" fillId="5" borderId="35" xfId="0" applyNumberFormat="1" applyFont="1" applyFill="1" applyBorder="1" applyAlignment="1">
      <alignment horizontal="center" vertical="top"/>
    </xf>
    <xf numFmtId="1" fontId="4" fillId="0" borderId="41" xfId="0" applyNumberFormat="1" applyFont="1" applyFill="1" applyBorder="1" applyAlignment="1">
      <alignment horizontal="center" vertical="top"/>
    </xf>
    <xf numFmtId="1" fontId="4" fillId="0" borderId="39" xfId="0" applyNumberFormat="1" applyFont="1" applyFill="1" applyBorder="1" applyAlignment="1">
      <alignment horizontal="center" vertical="top"/>
    </xf>
    <xf numFmtId="0" fontId="4" fillId="0" borderId="42" xfId="0" applyFont="1" applyFill="1" applyBorder="1" applyAlignment="1">
      <alignment horizontal="center" vertical="top"/>
    </xf>
    <xf numFmtId="1" fontId="4" fillId="7" borderId="41" xfId="0" applyNumberFormat="1" applyFont="1" applyFill="1" applyBorder="1" applyAlignment="1">
      <alignment vertical="top"/>
    </xf>
    <xf numFmtId="1" fontId="4" fillId="7" borderId="29" xfId="0" applyNumberFormat="1" applyFont="1" applyFill="1" applyBorder="1" applyAlignment="1">
      <alignment vertical="top"/>
    </xf>
    <xf numFmtId="0" fontId="4" fillId="0" borderId="37" xfId="0" applyFont="1" applyBorder="1" applyAlignment="1">
      <alignment horizontal="center" vertical="top"/>
    </xf>
    <xf numFmtId="0" fontId="4" fillId="0" borderId="11" xfId="0" applyFont="1" applyFill="1" applyBorder="1" applyAlignment="1">
      <alignment horizontal="center" vertical="top"/>
    </xf>
    <xf numFmtId="0" fontId="4" fillId="5" borderId="30" xfId="0" applyFont="1" applyFill="1" applyBorder="1" applyAlignment="1">
      <alignment horizontal="center" vertical="top"/>
    </xf>
    <xf numFmtId="0" fontId="4" fillId="0" borderId="12" xfId="0" applyFont="1" applyFill="1" applyBorder="1" applyAlignment="1">
      <alignment horizontal="center" vertical="top"/>
    </xf>
    <xf numFmtId="0" fontId="4" fillId="0" borderId="2" xfId="0" applyFont="1" applyFill="1" applyBorder="1" applyAlignment="1">
      <alignment horizontal="center" vertical="top"/>
    </xf>
    <xf numFmtId="0" fontId="4" fillId="0" borderId="10" xfId="0" applyFont="1" applyFill="1" applyBorder="1" applyAlignment="1">
      <alignment horizontal="center" vertical="top"/>
    </xf>
    <xf numFmtId="0" fontId="3" fillId="5" borderId="21" xfId="0" applyFont="1" applyFill="1" applyBorder="1" applyAlignment="1">
      <alignment horizontal="center" vertical="top"/>
    </xf>
    <xf numFmtId="0" fontId="3" fillId="5" borderId="2" xfId="0" applyFont="1" applyFill="1" applyBorder="1" applyAlignment="1">
      <alignment horizontal="center" vertical="top"/>
    </xf>
    <xf numFmtId="0" fontId="3" fillId="5" borderId="22" xfId="0" applyFont="1" applyFill="1" applyBorder="1" applyAlignment="1">
      <alignment horizontal="center" vertical="top"/>
    </xf>
    <xf numFmtId="0" fontId="3" fillId="5" borderId="12" xfId="0" applyFont="1" applyFill="1" applyBorder="1" applyAlignment="1">
      <alignment horizontal="center" vertical="top"/>
    </xf>
    <xf numFmtId="0" fontId="3" fillId="5" borderId="10" xfId="0" applyFont="1" applyFill="1" applyBorder="1" applyAlignment="1">
      <alignment horizontal="center" vertical="top"/>
    </xf>
    <xf numFmtId="0" fontId="4" fillId="0" borderId="31" xfId="0" applyFont="1" applyBorder="1" applyAlignment="1">
      <alignment horizontal="center" vertical="top"/>
    </xf>
    <xf numFmtId="0" fontId="4" fillId="0" borderId="14" xfId="0" applyFont="1" applyFill="1" applyBorder="1" applyAlignment="1">
      <alignment horizontal="center" vertical="top"/>
    </xf>
    <xf numFmtId="0" fontId="4" fillId="0" borderId="4" xfId="0" applyFont="1" applyFill="1" applyBorder="1" applyAlignment="1">
      <alignment horizontal="center" vertical="top"/>
    </xf>
    <xf numFmtId="0" fontId="4" fillId="0" borderId="1" xfId="0" applyFont="1" applyFill="1" applyBorder="1" applyAlignment="1">
      <alignment horizontal="center" vertical="top"/>
    </xf>
    <xf numFmtId="0" fontId="4" fillId="0" borderId="3" xfId="0" applyFont="1" applyFill="1" applyBorder="1" applyAlignment="1">
      <alignment horizontal="center" vertical="top"/>
    </xf>
    <xf numFmtId="0" fontId="3" fillId="5" borderId="23" xfId="0" applyFont="1" applyFill="1" applyBorder="1" applyAlignment="1">
      <alignment horizontal="center" vertical="top"/>
    </xf>
    <xf numFmtId="0" fontId="3" fillId="5" borderId="24" xfId="0" applyFont="1" applyFill="1" applyBorder="1" applyAlignment="1">
      <alignment horizontal="center" vertical="top"/>
    </xf>
    <xf numFmtId="0" fontId="3" fillId="5" borderId="4" xfId="0" applyFont="1" applyFill="1" applyBorder="1" applyAlignment="1">
      <alignment horizontal="center" vertical="top"/>
    </xf>
    <xf numFmtId="0" fontId="3" fillId="5" borderId="3" xfId="0" applyFont="1" applyFill="1" applyBorder="1" applyAlignment="1">
      <alignment horizontal="center" vertical="top"/>
    </xf>
    <xf numFmtId="0" fontId="4" fillId="0" borderId="36" xfId="0" applyFont="1" applyBorder="1" applyAlignment="1">
      <alignment horizontal="center"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13" xfId="0" applyFont="1" applyFill="1" applyBorder="1" applyAlignment="1">
      <alignment horizontal="center" vertical="top"/>
    </xf>
    <xf numFmtId="0" fontId="4" fillId="0" borderId="5" xfId="0" applyFont="1" applyFill="1" applyBorder="1" applyAlignment="1">
      <alignment horizontal="center" vertical="top"/>
    </xf>
    <xf numFmtId="0" fontId="4" fillId="5" borderId="19" xfId="0" applyFont="1" applyFill="1" applyBorder="1" applyAlignment="1">
      <alignment horizontal="center" vertical="top"/>
    </xf>
    <xf numFmtId="0" fontId="4" fillId="5" borderId="13" xfId="0" applyFont="1" applyFill="1" applyBorder="1" applyAlignment="1">
      <alignment horizontal="center" vertical="top"/>
    </xf>
    <xf numFmtId="0" fontId="4" fillId="5" borderId="20" xfId="0" applyFont="1" applyFill="1" applyBorder="1" applyAlignment="1">
      <alignment horizontal="center" vertical="top"/>
    </xf>
    <xf numFmtId="0" fontId="4" fillId="5" borderId="7" xfId="0" applyFont="1" applyFill="1" applyBorder="1" applyAlignment="1">
      <alignment horizontal="center" vertical="top"/>
    </xf>
    <xf numFmtId="0" fontId="4" fillId="5" borderId="5" xfId="0" applyFont="1" applyFill="1" applyBorder="1" applyAlignment="1">
      <alignment horizontal="center" vertical="top"/>
    </xf>
    <xf numFmtId="0" fontId="3" fillId="5" borderId="7" xfId="0" applyFont="1" applyFill="1" applyBorder="1" applyAlignment="1">
      <alignment horizontal="center" vertical="top"/>
    </xf>
    <xf numFmtId="0" fontId="3" fillId="5" borderId="13" xfId="0" applyFont="1" applyFill="1" applyBorder="1" applyAlignment="1">
      <alignment horizontal="center" vertical="top"/>
    </xf>
    <xf numFmtId="0" fontId="3" fillId="5" borderId="20" xfId="0" applyFont="1" applyFill="1" applyBorder="1" applyAlignment="1">
      <alignment horizontal="center" vertical="top"/>
    </xf>
    <xf numFmtId="0" fontId="4" fillId="0" borderId="28" xfId="0" applyFont="1" applyFill="1" applyBorder="1" applyAlignment="1">
      <alignment horizontal="center" vertical="top"/>
    </xf>
    <xf numFmtId="0" fontId="4" fillId="0" borderId="41" xfId="0" applyFont="1" applyFill="1" applyBorder="1" applyAlignment="1">
      <alignment horizontal="center" vertical="top"/>
    </xf>
    <xf numFmtId="0" fontId="4" fillId="0" borderId="39" xfId="0" applyFont="1" applyFill="1" applyBorder="1" applyAlignment="1">
      <alignment horizontal="center" vertical="top"/>
    </xf>
    <xf numFmtId="0" fontId="4" fillId="0" borderId="40" xfId="0" applyFont="1" applyFill="1" applyBorder="1" applyAlignment="1">
      <alignment horizontal="center" vertical="top"/>
    </xf>
    <xf numFmtId="0" fontId="4" fillId="5" borderId="37" xfId="0" applyFont="1" applyFill="1" applyBorder="1" applyAlignment="1">
      <alignment horizontal="center" vertical="top"/>
    </xf>
    <xf numFmtId="0" fontId="4" fillId="8" borderId="21" xfId="0" applyFont="1" applyFill="1" applyBorder="1" applyAlignment="1">
      <alignment horizontal="center" vertical="top"/>
    </xf>
    <xf numFmtId="0" fontId="4" fillId="8" borderId="2" xfId="0" applyFont="1" applyFill="1" applyBorder="1" applyAlignment="1">
      <alignment horizontal="center" vertical="top"/>
    </xf>
    <xf numFmtId="0" fontId="4" fillId="8" borderId="22" xfId="0" applyFont="1" applyFill="1" applyBorder="1" applyAlignment="1">
      <alignment horizontal="center" vertical="top"/>
    </xf>
    <xf numFmtId="0" fontId="4" fillId="11" borderId="12" xfId="0" applyFont="1" applyFill="1" applyBorder="1" applyAlignment="1">
      <alignment horizontal="center" vertical="top"/>
    </xf>
    <xf numFmtId="0" fontId="4" fillId="11" borderId="2" xfId="0" applyFont="1" applyFill="1" applyBorder="1" applyAlignment="1">
      <alignment horizontal="center" vertical="top"/>
    </xf>
    <xf numFmtId="0" fontId="4" fillId="11" borderId="10" xfId="0" applyFont="1" applyFill="1" applyBorder="1" applyAlignment="1">
      <alignment horizontal="center" vertical="top"/>
    </xf>
    <xf numFmtId="0" fontId="4" fillId="10" borderId="21" xfId="0" applyFont="1" applyFill="1" applyBorder="1" applyAlignment="1">
      <alignment horizontal="center" vertical="top"/>
    </xf>
    <xf numFmtId="0" fontId="4" fillId="10" borderId="2" xfId="0" applyFont="1" applyFill="1" applyBorder="1" applyAlignment="1">
      <alignment horizontal="center" vertical="top"/>
    </xf>
    <xf numFmtId="0" fontId="4" fillId="10" borderId="22" xfId="0" applyFont="1" applyFill="1" applyBorder="1" applyAlignment="1">
      <alignment horizontal="center" vertical="top"/>
    </xf>
    <xf numFmtId="0" fontId="4" fillId="12" borderId="22" xfId="0" applyFont="1" applyFill="1" applyBorder="1" applyAlignment="1">
      <alignment horizontal="center" vertical="top"/>
    </xf>
    <xf numFmtId="0" fontId="3" fillId="0" borderId="31" xfId="0" applyFont="1" applyBorder="1" applyAlignment="1">
      <alignment horizontal="center" vertical="top"/>
    </xf>
    <xf numFmtId="0" fontId="4" fillId="5" borderId="31" xfId="0" applyFont="1" applyFill="1" applyBorder="1" applyAlignment="1">
      <alignment horizontal="center" vertical="top"/>
    </xf>
    <xf numFmtId="0" fontId="4" fillId="8" borderId="23" xfId="0" applyFont="1" applyFill="1" applyBorder="1" applyAlignment="1">
      <alignment horizontal="center" vertical="top"/>
    </xf>
    <xf numFmtId="0" fontId="4" fillId="8" borderId="1" xfId="0" applyFont="1" applyFill="1" applyBorder="1" applyAlignment="1">
      <alignment horizontal="center" vertical="top"/>
    </xf>
    <xf numFmtId="0" fontId="4" fillId="8" borderId="24" xfId="0" applyFont="1" applyFill="1" applyBorder="1" applyAlignment="1">
      <alignment horizontal="center" vertical="top"/>
    </xf>
    <xf numFmtId="0" fontId="4" fillId="11" borderId="4" xfId="0" applyFont="1" applyFill="1" applyBorder="1" applyAlignment="1">
      <alignment horizontal="center" vertical="top"/>
    </xf>
    <xf numFmtId="0" fontId="4" fillId="11" borderId="1" xfId="0" applyFont="1" applyFill="1" applyBorder="1" applyAlignment="1">
      <alignment horizontal="center" vertical="top"/>
    </xf>
    <xf numFmtId="0" fontId="4" fillId="11" borderId="3" xfId="0" applyFont="1" applyFill="1" applyBorder="1" applyAlignment="1">
      <alignment horizontal="center" vertical="top"/>
    </xf>
    <xf numFmtId="0" fontId="4" fillId="10" borderId="23" xfId="0" applyFont="1" applyFill="1" applyBorder="1" applyAlignment="1">
      <alignment horizontal="center" vertical="top"/>
    </xf>
    <xf numFmtId="0" fontId="4" fillId="10" borderId="1" xfId="0" applyFont="1" applyFill="1" applyBorder="1" applyAlignment="1">
      <alignment horizontal="center" vertical="top"/>
    </xf>
    <xf numFmtId="0" fontId="4" fillId="10" borderId="24" xfId="0" applyFont="1" applyFill="1" applyBorder="1" applyAlignment="1">
      <alignment horizontal="center" vertical="top"/>
    </xf>
    <xf numFmtId="1" fontId="4" fillId="2" borderId="31" xfId="0" applyNumberFormat="1" applyFont="1" applyFill="1" applyBorder="1" applyAlignment="1">
      <alignment horizontal="center" vertical="top"/>
    </xf>
    <xf numFmtId="1" fontId="4" fillId="2" borderId="14" xfId="0" applyNumberFormat="1" applyFont="1" applyFill="1" applyBorder="1" applyAlignment="1">
      <alignment horizontal="center" vertical="top"/>
    </xf>
    <xf numFmtId="1" fontId="4" fillId="5" borderId="31" xfId="0" applyNumberFormat="1" applyFont="1" applyFill="1" applyBorder="1" applyAlignment="1">
      <alignment horizontal="center" vertical="top"/>
    </xf>
    <xf numFmtId="1" fontId="4" fillId="2" borderId="4" xfId="0" applyNumberFormat="1" applyFont="1" applyFill="1" applyBorder="1" applyAlignment="1">
      <alignment horizontal="center" vertical="top"/>
    </xf>
    <xf numFmtId="1" fontId="4" fillId="2" borderId="1" xfId="0" applyNumberFormat="1" applyFont="1" applyFill="1" applyBorder="1" applyAlignment="1">
      <alignment horizontal="center" vertical="top"/>
    </xf>
    <xf numFmtId="0" fontId="4" fillId="2" borderId="3" xfId="0" applyFont="1" applyFill="1" applyBorder="1" applyAlignment="1">
      <alignment horizontal="center" vertical="top"/>
    </xf>
    <xf numFmtId="1" fontId="4" fillId="2" borderId="47" xfId="0" applyNumberFormat="1" applyFont="1" applyFill="1" applyBorder="1" applyAlignment="1">
      <alignment horizontal="center" vertical="top" wrapText="1"/>
    </xf>
    <xf numFmtId="1" fontId="4" fillId="5" borderId="47" xfId="0" applyNumberFormat="1" applyFont="1" applyFill="1" applyBorder="1" applyAlignment="1">
      <alignment horizontal="center" vertical="top"/>
    </xf>
    <xf numFmtId="0" fontId="4" fillId="2" borderId="4" xfId="0" applyFont="1" applyFill="1" applyBorder="1" applyAlignment="1">
      <alignment horizontal="center" vertical="top" wrapText="1"/>
    </xf>
    <xf numFmtId="0" fontId="4" fillId="2" borderId="3" xfId="0" applyFont="1" applyFill="1" applyBorder="1" applyAlignment="1">
      <alignment horizontal="center" vertical="top" wrapText="1"/>
    </xf>
    <xf numFmtId="1" fontId="4" fillId="3" borderId="32" xfId="0" applyNumberFormat="1" applyFont="1" applyFill="1" applyBorder="1" applyAlignment="1">
      <alignment horizontal="center" vertical="top"/>
    </xf>
    <xf numFmtId="1" fontId="4" fillId="3" borderId="28" xfId="0" applyNumberFormat="1" applyFont="1" applyFill="1" applyBorder="1" applyAlignment="1">
      <alignment horizontal="center" vertical="top"/>
    </xf>
    <xf numFmtId="0" fontId="4" fillId="3" borderId="28" xfId="0" applyFont="1" applyFill="1" applyBorder="1" applyAlignment="1">
      <alignment horizontal="center" vertical="top"/>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xf>
    <xf numFmtId="0" fontId="3" fillId="0" borderId="14"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12" borderId="7" xfId="0" applyFont="1" applyFill="1" applyBorder="1" applyAlignment="1">
      <alignment horizontal="center" vertical="center" textRotation="90" wrapText="1"/>
    </xf>
    <xf numFmtId="0" fontId="3" fillId="12" borderId="9" xfId="0" applyFont="1" applyFill="1" applyBorder="1" applyAlignment="1">
      <alignment horizontal="center" vertical="center" textRotation="90" wrapText="1"/>
    </xf>
    <xf numFmtId="0" fontId="3" fillId="12" borderId="13" xfId="0" applyFont="1" applyFill="1" applyBorder="1" applyAlignment="1">
      <alignment horizontal="center" vertical="center" textRotation="90" wrapText="1"/>
    </xf>
    <xf numFmtId="0" fontId="3" fillId="12" borderId="15" xfId="0" applyFont="1" applyFill="1" applyBorder="1" applyAlignment="1">
      <alignment horizontal="center" vertical="center" textRotation="90" wrapText="1"/>
    </xf>
    <xf numFmtId="0" fontId="3" fillId="12" borderId="20" xfId="0" applyFont="1" applyFill="1" applyBorder="1" applyAlignment="1">
      <alignment horizontal="center" vertical="center" textRotation="90" wrapText="1"/>
    </xf>
    <xf numFmtId="0" fontId="3" fillId="12" borderId="44" xfId="0" applyFont="1" applyFill="1" applyBorder="1" applyAlignment="1">
      <alignment horizontal="center" vertical="center" textRotation="90"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1" fontId="4" fillId="2" borderId="32" xfId="0" applyNumberFormat="1" applyFont="1" applyFill="1" applyBorder="1" applyAlignment="1">
      <alignment horizontal="center" vertical="top"/>
    </xf>
    <xf numFmtId="1" fontId="4" fillId="2" borderId="28" xfId="0" applyNumberFormat="1" applyFont="1" applyFill="1" applyBorder="1" applyAlignment="1">
      <alignment horizontal="center" vertical="top"/>
    </xf>
    <xf numFmtId="0" fontId="4" fillId="2" borderId="28" xfId="0" applyFont="1" applyFill="1" applyBorder="1" applyAlignment="1">
      <alignment horizontal="center" vertical="top"/>
    </xf>
    <xf numFmtId="0" fontId="4" fillId="2" borderId="29" xfId="0" applyFont="1" applyFill="1" applyBorder="1" applyAlignment="1">
      <alignment horizontal="center" vertical="top"/>
    </xf>
    <xf numFmtId="0" fontId="4" fillId="0" borderId="32" xfId="0" applyFont="1" applyBorder="1" applyAlignment="1">
      <alignment horizontal="left" vertical="top" wrapText="1"/>
    </xf>
    <xf numFmtId="0" fontId="4" fillId="0" borderId="41" xfId="0" applyFont="1" applyBorder="1" applyAlignment="1">
      <alignment horizontal="left" vertical="top" wrapText="1"/>
    </xf>
    <xf numFmtId="1" fontId="4" fillId="7" borderId="32" xfId="0" applyNumberFormat="1" applyFont="1" applyFill="1" applyBorder="1" applyAlignment="1">
      <alignment horizontal="center" vertical="top"/>
    </xf>
    <xf numFmtId="1" fontId="4" fillId="7" borderId="41" xfId="0" applyNumberFormat="1" applyFont="1" applyFill="1" applyBorder="1" applyAlignment="1">
      <alignment horizontal="center" vertical="top"/>
    </xf>
    <xf numFmtId="1" fontId="4" fillId="7" borderId="40" xfId="0" applyNumberFormat="1" applyFont="1" applyFill="1" applyBorder="1" applyAlignment="1">
      <alignment horizontal="center" vertical="top"/>
    </xf>
    <xf numFmtId="0" fontId="4" fillId="0" borderId="40" xfId="0" applyFont="1" applyFill="1" applyBorder="1" applyAlignment="1">
      <alignment horizontal="right" vertical="top" wrapText="1"/>
    </xf>
    <xf numFmtId="0" fontId="4" fillId="0" borderId="41" xfId="0" applyFont="1" applyFill="1" applyBorder="1" applyAlignment="1">
      <alignment horizontal="right" vertical="top" wrapText="1"/>
    </xf>
    <xf numFmtId="1" fontId="4" fillId="8" borderId="32" xfId="0" applyNumberFormat="1" applyFont="1" applyFill="1" applyBorder="1" applyAlignment="1">
      <alignment horizontal="center" vertical="top"/>
    </xf>
    <xf numFmtId="0" fontId="4" fillId="8" borderId="28" xfId="0" applyFont="1" applyFill="1" applyBorder="1" applyAlignment="1">
      <alignment horizontal="center" vertical="top"/>
    </xf>
    <xf numFmtId="0" fontId="4" fillId="8" borderId="29" xfId="0" applyFont="1" applyFill="1" applyBorder="1" applyAlignment="1">
      <alignment horizontal="center" vertical="top"/>
    </xf>
    <xf numFmtId="0" fontId="5" fillId="0" borderId="32" xfId="0" applyFont="1" applyFill="1" applyBorder="1" applyAlignment="1">
      <alignment horizontal="left" vertical="top" wrapText="1"/>
    </xf>
    <xf numFmtId="0" fontId="5" fillId="0" borderId="29" xfId="0" applyFont="1" applyFill="1" applyBorder="1" applyAlignment="1">
      <alignment horizontal="left" vertical="top" wrapText="1"/>
    </xf>
    <xf numFmtId="0" fontId="3" fillId="8" borderId="13" xfId="0" applyFont="1" applyFill="1" applyBorder="1" applyAlignment="1">
      <alignment horizontal="center" vertical="center" textRotation="90" wrapText="1"/>
    </xf>
    <xf numFmtId="0" fontId="3" fillId="8" borderId="15" xfId="0" applyFont="1" applyFill="1" applyBorder="1" applyAlignment="1">
      <alignment horizontal="center" vertical="center" textRotation="90" wrapText="1"/>
    </xf>
    <xf numFmtId="0" fontId="3" fillId="8" borderId="20" xfId="0" applyFont="1" applyFill="1" applyBorder="1" applyAlignment="1">
      <alignment horizontal="center" vertical="center" textRotation="90" wrapText="1"/>
    </xf>
    <xf numFmtId="0" fontId="3" fillId="8" borderId="44" xfId="0" applyFont="1" applyFill="1" applyBorder="1" applyAlignment="1">
      <alignment horizontal="center" vertical="center" textRotation="90" wrapText="1"/>
    </xf>
    <xf numFmtId="0" fontId="3" fillId="9" borderId="7" xfId="0" applyFont="1" applyFill="1" applyBorder="1" applyAlignment="1">
      <alignment horizontal="center" vertical="center" textRotation="90" wrapText="1"/>
    </xf>
    <xf numFmtId="0" fontId="3" fillId="9" borderId="9" xfId="0" applyFont="1" applyFill="1" applyBorder="1" applyAlignment="1">
      <alignment horizontal="center" vertical="center" textRotation="90" wrapText="1"/>
    </xf>
    <xf numFmtId="0" fontId="3" fillId="9" borderId="13" xfId="0" applyFont="1" applyFill="1" applyBorder="1" applyAlignment="1">
      <alignment horizontal="center" vertical="center" textRotation="90" wrapText="1"/>
    </xf>
    <xf numFmtId="0" fontId="3" fillId="9" borderId="15" xfId="0" applyFont="1" applyFill="1" applyBorder="1" applyAlignment="1">
      <alignment horizontal="center" vertical="center" textRotation="90" wrapText="1"/>
    </xf>
    <xf numFmtId="0" fontId="3" fillId="10" borderId="19" xfId="0" applyFont="1" applyFill="1" applyBorder="1" applyAlignment="1">
      <alignment horizontal="center" vertical="center" textRotation="90" wrapText="1"/>
    </xf>
    <xf numFmtId="0" fontId="3" fillId="10" borderId="43" xfId="0" applyFont="1" applyFill="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8" borderId="16"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18" xfId="0" applyFont="1" applyFill="1" applyBorder="1" applyAlignment="1">
      <alignment horizontal="center" vertical="center"/>
    </xf>
    <xf numFmtId="0" fontId="3" fillId="9" borderId="17"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10" borderId="13" xfId="0" applyFont="1" applyFill="1" applyBorder="1" applyAlignment="1">
      <alignment horizontal="center" vertical="center" textRotation="90" wrapText="1"/>
    </xf>
    <xf numFmtId="0" fontId="3" fillId="10" borderId="15" xfId="0" applyFont="1" applyFill="1" applyBorder="1" applyAlignment="1">
      <alignment horizontal="center" vertical="center" textRotation="90" wrapText="1"/>
    </xf>
    <xf numFmtId="0" fontId="3" fillId="10" borderId="20" xfId="0" applyFont="1" applyFill="1" applyBorder="1" applyAlignment="1">
      <alignment horizontal="center" vertical="center" textRotation="90" wrapText="1"/>
    </xf>
    <xf numFmtId="0" fontId="3" fillId="10" borderId="44" xfId="0" applyFont="1" applyFill="1" applyBorder="1" applyAlignment="1">
      <alignment horizontal="center" vertical="center" textRotation="90" wrapText="1"/>
    </xf>
    <xf numFmtId="0" fontId="4" fillId="0" borderId="0" xfId="0" applyFont="1" applyAlignment="1">
      <alignment horizontal="left" vertical="top"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12" borderId="17" xfId="0" applyFont="1" applyFill="1" applyBorder="1" applyAlignment="1">
      <alignment horizontal="center" vertical="center" wrapText="1"/>
    </xf>
    <xf numFmtId="0" fontId="3" fillId="12" borderId="18" xfId="0" applyFont="1" applyFill="1" applyBorder="1" applyAlignment="1">
      <alignment horizontal="center" vertical="center" wrapText="1"/>
    </xf>
    <xf numFmtId="0" fontId="3" fillId="0" borderId="5"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8" borderId="19" xfId="0" applyFont="1" applyFill="1" applyBorder="1" applyAlignment="1">
      <alignment horizontal="center" vertical="center" textRotation="90" wrapText="1"/>
    </xf>
    <xf numFmtId="0" fontId="3" fillId="8" borderId="43" xfId="0" applyFont="1" applyFill="1" applyBorder="1" applyAlignment="1">
      <alignment horizontal="center" vertical="center" textRotation="90" wrapText="1"/>
    </xf>
    <xf numFmtId="0" fontId="3" fillId="9" borderId="5" xfId="0" applyFont="1" applyFill="1" applyBorder="1" applyAlignment="1">
      <alignment horizontal="center" vertical="center" textRotation="90" wrapText="1"/>
    </xf>
    <xf numFmtId="0" fontId="3" fillId="9" borderId="8" xfId="0" applyFont="1" applyFill="1" applyBorder="1" applyAlignment="1">
      <alignment horizontal="center" vertical="center" textRotation="90" wrapText="1"/>
    </xf>
    <xf numFmtId="0" fontId="12" fillId="0" borderId="0" xfId="0" applyFont="1"/>
    <xf numFmtId="0" fontId="12" fillId="0" borderId="35" xfId="0" applyFont="1" applyBorder="1" applyAlignment="1">
      <alignment vertical="top" wrapText="1"/>
    </xf>
    <xf numFmtId="0" fontId="12" fillId="0" borderId="29" xfId="0" applyFont="1" applyBorder="1" applyAlignment="1">
      <alignment vertical="top" wrapText="1"/>
    </xf>
    <xf numFmtId="0" fontId="13" fillId="0" borderId="51" xfId="0" applyFont="1" applyBorder="1" applyAlignment="1">
      <alignment vertical="top" wrapText="1"/>
    </xf>
    <xf numFmtId="0" fontId="13" fillId="0" borderId="52" xfId="0" applyFont="1" applyBorder="1" applyAlignment="1">
      <alignment vertical="top" wrapText="1"/>
    </xf>
    <xf numFmtId="0" fontId="13" fillId="0" borderId="32" xfId="0" applyFont="1" applyBorder="1" applyAlignment="1">
      <alignment vertical="top" wrapText="1"/>
    </xf>
    <xf numFmtId="0" fontId="13" fillId="0" borderId="29" xfId="0" applyFont="1" applyBorder="1" applyAlignment="1">
      <alignment vertical="top" wrapText="1"/>
    </xf>
    <xf numFmtId="0" fontId="13" fillId="0" borderId="0" xfId="0" applyFont="1"/>
    <xf numFmtId="0" fontId="15" fillId="0" borderId="0" xfId="0" applyFont="1"/>
    <xf numFmtId="0" fontId="11" fillId="0" borderId="0" xfId="0" applyFont="1"/>
    <xf numFmtId="0" fontId="14" fillId="0" borderId="0" xfId="0" applyFont="1" applyAlignment="1">
      <alignment horizontal="justify" wrapText="1"/>
    </xf>
    <xf numFmtId="0" fontId="13" fillId="0" borderId="0" xfId="0" applyFont="1" applyAlignment="1">
      <alignment horizontal="justify" wrapText="1"/>
    </xf>
    <xf numFmtId="0" fontId="17" fillId="0" borderId="0" xfId="1" applyAlignment="1" applyProtection="1">
      <alignment horizontal="justify" wrapText="1"/>
    </xf>
    <xf numFmtId="0" fontId="15" fillId="0" borderId="0" xfId="0" applyFont="1" applyAlignment="1">
      <alignment horizontal="justify" wrapText="1"/>
    </xf>
    <xf numFmtId="0" fontId="13" fillId="0" borderId="0" xfId="0" applyFont="1" applyAlignment="1">
      <alignment wrapText="1"/>
    </xf>
    <xf numFmtId="0" fontId="15" fillId="0" borderId="0" xfId="0" applyFont="1" applyAlignment="1">
      <alignment wrapText="1"/>
    </xf>
    <xf numFmtId="0" fontId="12" fillId="0" borderId="0" xfId="0" applyFont="1" applyAlignment="1">
      <alignment horizontal="justify" wrapText="1"/>
    </xf>
    <xf numFmtId="0" fontId="16" fillId="0" borderId="0" xfId="0" applyFont="1" applyAlignment="1">
      <alignment wrapText="1"/>
    </xf>
    <xf numFmtId="0" fontId="11" fillId="0" borderId="0" xfId="0" applyFont="1" applyAlignment="1">
      <alignment wrapText="1"/>
    </xf>
    <xf numFmtId="0" fontId="18" fillId="0" borderId="0" xfId="0" applyFont="1"/>
    <xf numFmtId="0" fontId="21" fillId="0" borderId="0" xfId="0" applyFont="1" applyAlignment="1">
      <alignment horizontal="center"/>
    </xf>
    <xf numFmtId="0" fontId="20" fillId="0" borderId="0" xfId="0" applyFont="1"/>
    <xf numFmtId="0" fontId="22" fillId="0" borderId="0" xfId="0" applyFont="1" applyAlignment="1">
      <alignment horizontal="center"/>
    </xf>
    <xf numFmtId="0" fontId="15" fillId="0" borderId="0" xfId="0" applyFont="1" applyAlignment="1">
      <alignment horizontal="center" wrapText="1"/>
    </xf>
    <xf numFmtId="0" fontId="19" fillId="0" borderId="0" xfId="0" applyFont="1" applyAlignment="1">
      <alignment horizontal="center" wrapText="1"/>
    </xf>
    <xf numFmtId="0" fontId="15" fillId="0" borderId="0" xfId="0" applyFont="1" applyAlignment="1">
      <alignment horizontal="center" vertical="top" wrapText="1"/>
    </xf>
    <xf numFmtId="0" fontId="19" fillId="0" borderId="0" xfId="0" applyFont="1" applyAlignment="1">
      <alignment horizontal="right"/>
    </xf>
    <xf numFmtId="0" fontId="19" fillId="0" borderId="0" xfId="0" applyFont="1"/>
    <xf numFmtId="0" fontId="20" fillId="0" borderId="0" xfId="0" applyFont="1" applyAlignment="1">
      <alignment horizontal="center"/>
    </xf>
    <xf numFmtId="0" fontId="23"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colors>
    <mruColors>
      <color rgb="FFFFFFCC"/>
      <color rgb="FFFFFF66"/>
      <color rgb="FFE3ECD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166687</xdr:colOff>
      <xdr:row>24</xdr:row>
      <xdr:rowOff>47625</xdr:rowOff>
    </xdr:from>
    <xdr:to>
      <xdr:col>14</xdr:col>
      <xdr:colOff>71437</xdr:colOff>
      <xdr:row>33</xdr:row>
      <xdr:rowOff>631032</xdr:rowOff>
    </xdr:to>
    <xdr:pic>
      <xdr:nvPicPr>
        <xdr:cNvPr id="1026" name="Picture 2"/>
        <xdr:cNvPicPr>
          <a:picLocks noChangeAspect="1" noChangeArrowheads="1"/>
        </xdr:cNvPicPr>
      </xdr:nvPicPr>
      <xdr:blipFill>
        <a:blip xmlns:r="http://schemas.openxmlformats.org/officeDocument/2006/relationships" r:embed="rId1"/>
        <a:srcRect l="15040" t="22955" r="14527" b="48432"/>
        <a:stretch>
          <a:fillRect/>
        </a:stretch>
      </xdr:blipFill>
      <xdr:spPr bwMode="auto">
        <a:xfrm>
          <a:off x="166687" y="226219"/>
          <a:ext cx="9144000" cy="2107407"/>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att-kk.ru/images/document/docs/fgos/NormativnDokumenti/513.pdf" TargetMode="External"/><Relationship Id="rId7" Type="http://schemas.openxmlformats.org/officeDocument/2006/relationships/drawing" Target="../drawings/drawing1.xml"/><Relationship Id="rId2" Type="http://schemas.openxmlformats.org/officeDocument/2006/relationships/hyperlink" Target="http://katt-kk.ru/images/document/docs/fgos/NormativnDokumenti/464.pdf" TargetMode="External"/><Relationship Id="rId1" Type="http://schemas.openxmlformats.org/officeDocument/2006/relationships/hyperlink" Target="http://katt-kk.ru/images/document/docs/fgos/NormativnDokumenti/273FZ.pdf" TargetMode="External"/><Relationship Id="rId6" Type="http://schemas.openxmlformats.org/officeDocument/2006/relationships/printerSettings" Target="../printerSettings/printerSettings1.bin"/><Relationship Id="rId5" Type="http://schemas.openxmlformats.org/officeDocument/2006/relationships/hyperlink" Target="http://katt-kk.ru/images/document/docs/fgos/NormativnDokumenti/968.pdf" TargetMode="External"/><Relationship Id="rId4" Type="http://schemas.openxmlformats.org/officeDocument/2006/relationships/hyperlink" Target="http://katt-kk.ru/images/document/docs/fgos/NormativnDokumenti/291.pdf" TargetMode="External"/></Relationships>
</file>

<file path=xl/worksheets/sheet1.xml><?xml version="1.0" encoding="utf-8"?>
<worksheet xmlns="http://schemas.openxmlformats.org/spreadsheetml/2006/main" xmlns:r="http://schemas.openxmlformats.org/officeDocument/2006/relationships">
  <dimension ref="A1:V278"/>
  <sheetViews>
    <sheetView tabSelected="1" view="pageBreakPreview" topLeftCell="A10" zoomScale="80" zoomScaleSheetLayoutView="80" workbookViewId="0">
      <selection activeCell="Q25" sqref="Q25"/>
    </sheetView>
  </sheetViews>
  <sheetFormatPr defaultRowHeight="12.75"/>
  <cols>
    <col min="1" max="1" width="9.140625" style="3" customWidth="1"/>
    <col min="2" max="2" width="71.140625" style="3" customWidth="1"/>
    <col min="3" max="3" width="13.7109375" customWidth="1"/>
    <col min="4" max="4" width="4.85546875" customWidth="1"/>
    <col min="5" max="5" width="4.5703125" customWidth="1"/>
    <col min="6" max="6" width="1.140625" hidden="1" customWidth="1"/>
    <col min="7" max="7" width="4.28515625" customWidth="1"/>
    <col min="8" max="8" width="4.7109375" customWidth="1"/>
    <col min="9" max="9" width="4.28515625" customWidth="1"/>
    <col min="10" max="10" width="4" customWidth="1"/>
    <col min="11" max="11" width="4.42578125" customWidth="1"/>
    <col min="12" max="12" width="4.28515625" customWidth="1"/>
    <col min="13" max="14" width="4.7109375" customWidth="1"/>
    <col min="15" max="15" width="3.85546875" customWidth="1"/>
    <col min="16" max="16" width="4.140625" customWidth="1"/>
    <col min="17" max="17" width="4.7109375" customWidth="1"/>
    <col min="18" max="18" width="4" customWidth="1"/>
    <col min="19" max="19" width="4.7109375" customWidth="1"/>
    <col min="20" max="20" width="4.5703125" customWidth="1"/>
    <col min="21" max="21" width="4" customWidth="1"/>
    <col min="22" max="22" width="4.42578125" customWidth="1"/>
    <col min="23" max="39" width="5.7109375" customWidth="1"/>
  </cols>
  <sheetData>
    <row r="1" spans="1:22" ht="15.75">
      <c r="A1" s="440"/>
      <c r="B1" s="440"/>
      <c r="C1" s="440"/>
      <c r="D1" s="440"/>
      <c r="E1" s="440"/>
      <c r="F1" s="440"/>
      <c r="G1" s="440"/>
      <c r="H1" s="440"/>
      <c r="I1" s="440"/>
      <c r="J1" s="440"/>
      <c r="K1" s="440"/>
      <c r="L1" s="440"/>
      <c r="M1" s="440"/>
      <c r="N1" s="440"/>
      <c r="O1" s="440"/>
      <c r="P1" s="440"/>
      <c r="Q1" s="440"/>
      <c r="R1" s="440"/>
      <c r="S1" s="440"/>
      <c r="T1" s="440"/>
      <c r="U1" s="440"/>
      <c r="V1" s="440"/>
    </row>
    <row r="2" spans="1:22" ht="15.75">
      <c r="A2" s="458" t="s">
        <v>283</v>
      </c>
      <c r="B2" s="458"/>
      <c r="C2" s="458"/>
      <c r="D2" s="458"/>
      <c r="E2" s="458"/>
      <c r="F2" s="458"/>
      <c r="G2" s="458"/>
      <c r="H2" s="458"/>
      <c r="I2" s="458"/>
      <c r="J2" s="458"/>
      <c r="K2" s="458"/>
      <c r="L2" s="458"/>
      <c r="M2" s="458"/>
      <c r="N2" s="458"/>
      <c r="O2" s="458"/>
      <c r="P2" s="458"/>
      <c r="Q2" s="458"/>
      <c r="R2" s="458"/>
      <c r="S2" s="458"/>
      <c r="T2" s="458"/>
      <c r="U2" s="458"/>
      <c r="V2" s="458"/>
    </row>
    <row r="3" spans="1:22" ht="15.75">
      <c r="A3" s="458" t="s">
        <v>284</v>
      </c>
      <c r="B3" s="458"/>
      <c r="C3" s="458"/>
      <c r="D3" s="458"/>
      <c r="E3" s="458"/>
      <c r="F3" s="458"/>
      <c r="G3" s="458"/>
      <c r="H3" s="458"/>
      <c r="I3" s="458"/>
      <c r="J3" s="458"/>
      <c r="K3" s="458"/>
      <c r="L3" s="458"/>
      <c r="M3" s="458"/>
      <c r="N3" s="458"/>
      <c r="O3" s="458"/>
      <c r="P3" s="458"/>
      <c r="Q3" s="458"/>
      <c r="R3" s="458"/>
      <c r="S3" s="458"/>
      <c r="T3" s="458"/>
      <c r="U3" s="458"/>
      <c r="V3" s="458"/>
    </row>
    <row r="4" spans="1:22" ht="15.75">
      <c r="A4" s="458" t="s">
        <v>285</v>
      </c>
      <c r="B4" s="458"/>
      <c r="C4" s="458"/>
      <c r="D4" s="458"/>
      <c r="E4" s="458"/>
      <c r="F4" s="458"/>
      <c r="G4" s="458"/>
      <c r="H4" s="458"/>
      <c r="I4" s="458"/>
      <c r="J4" s="458"/>
      <c r="K4" s="458"/>
      <c r="L4" s="458"/>
      <c r="M4" s="458"/>
      <c r="N4" s="458"/>
      <c r="O4" s="458"/>
      <c r="P4" s="458"/>
      <c r="Q4" s="458"/>
      <c r="R4" s="458"/>
      <c r="S4" s="458"/>
      <c r="T4" s="458"/>
      <c r="U4" s="458"/>
      <c r="V4" s="458"/>
    </row>
    <row r="5" spans="1:22" ht="15.75">
      <c r="A5" s="459" t="s">
        <v>286</v>
      </c>
      <c r="B5" s="459"/>
      <c r="C5" s="459"/>
      <c r="D5" s="459"/>
      <c r="E5" s="459"/>
      <c r="F5" s="459"/>
      <c r="G5" s="459"/>
      <c r="H5" s="459"/>
      <c r="I5" s="459"/>
      <c r="J5" s="459"/>
      <c r="K5" s="459"/>
      <c r="L5" s="459"/>
      <c r="M5" s="459"/>
      <c r="N5" s="459"/>
      <c r="O5" s="459"/>
      <c r="P5" s="459"/>
      <c r="Q5" s="459"/>
      <c r="R5" s="459"/>
      <c r="S5" s="459"/>
      <c r="T5" s="459"/>
      <c r="U5" s="459"/>
      <c r="V5" s="459"/>
    </row>
    <row r="6" spans="1:22" ht="15">
      <c r="A6" s="441"/>
      <c r="B6" s="441"/>
      <c r="C6" s="441"/>
      <c r="D6" s="441"/>
      <c r="E6" s="441"/>
      <c r="F6" s="441"/>
      <c r="G6" s="441"/>
      <c r="H6" s="441"/>
      <c r="I6" s="441"/>
      <c r="J6" s="441"/>
      <c r="K6" s="441"/>
      <c r="L6" s="441"/>
      <c r="M6" s="441"/>
      <c r="N6" s="441"/>
      <c r="O6" s="441"/>
      <c r="P6" s="441"/>
      <c r="Q6" s="441"/>
      <c r="R6" s="441"/>
      <c r="S6" s="441"/>
      <c r="T6" s="441"/>
      <c r="U6" s="441"/>
      <c r="V6" s="441"/>
    </row>
    <row r="7" spans="1:22" ht="15">
      <c r="A7" s="441"/>
      <c r="B7" s="441"/>
      <c r="C7" s="441"/>
      <c r="D7" s="441"/>
      <c r="E7" s="441"/>
      <c r="F7" s="441"/>
      <c r="G7" s="441"/>
      <c r="H7" s="441"/>
      <c r="I7" s="441"/>
      <c r="J7" s="441"/>
      <c r="K7" s="441"/>
      <c r="L7" s="441"/>
      <c r="M7" s="441"/>
      <c r="N7" s="441"/>
      <c r="O7" s="441"/>
      <c r="P7" s="441"/>
      <c r="Q7" s="441"/>
      <c r="R7" s="441"/>
      <c r="S7" s="441"/>
      <c r="T7" s="441"/>
      <c r="U7" s="441"/>
      <c r="V7" s="441"/>
    </row>
    <row r="8" spans="1:22" ht="18.75">
      <c r="A8" s="460" t="s">
        <v>287</v>
      </c>
      <c r="B8" s="460"/>
      <c r="C8" s="460"/>
      <c r="D8" s="460"/>
      <c r="E8" s="460"/>
      <c r="F8" s="460"/>
      <c r="G8" s="460"/>
      <c r="H8" s="460"/>
      <c r="I8" s="460"/>
      <c r="J8" s="460"/>
      <c r="K8" s="460"/>
      <c r="L8" s="460"/>
      <c r="M8" s="460"/>
      <c r="N8" s="460"/>
      <c r="O8" s="460"/>
      <c r="P8" s="460"/>
      <c r="Q8" s="460"/>
      <c r="R8" s="460"/>
      <c r="S8" s="460"/>
      <c r="T8" s="460"/>
      <c r="U8" s="460"/>
      <c r="V8" s="460"/>
    </row>
    <row r="9" spans="1:22" ht="18.75">
      <c r="A9" s="452" t="s">
        <v>288</v>
      </c>
      <c r="B9" s="452"/>
      <c r="C9" s="452"/>
      <c r="D9" s="452"/>
      <c r="E9" s="452"/>
      <c r="F9" s="452"/>
      <c r="G9" s="452"/>
      <c r="H9" s="452"/>
      <c r="I9" s="452"/>
      <c r="J9" s="452"/>
      <c r="K9" s="452"/>
      <c r="L9" s="452"/>
      <c r="M9" s="452"/>
      <c r="N9" s="452"/>
      <c r="O9" s="452"/>
      <c r="P9" s="452"/>
      <c r="Q9" s="452"/>
      <c r="R9" s="452"/>
      <c r="S9" s="452"/>
      <c r="T9" s="452"/>
      <c r="U9" s="452"/>
      <c r="V9" s="452"/>
    </row>
    <row r="10" spans="1:22" ht="18.75">
      <c r="A10" s="452" t="s">
        <v>289</v>
      </c>
      <c r="B10" s="452"/>
      <c r="C10" s="452"/>
      <c r="D10" s="452"/>
      <c r="E10" s="452"/>
      <c r="F10" s="452"/>
      <c r="G10" s="452"/>
      <c r="H10" s="452"/>
      <c r="I10" s="452"/>
      <c r="J10" s="452"/>
      <c r="K10" s="452"/>
      <c r="L10" s="452"/>
      <c r="M10" s="452"/>
      <c r="N10" s="452"/>
      <c r="O10" s="452"/>
      <c r="P10" s="452"/>
      <c r="Q10" s="452"/>
      <c r="R10" s="452"/>
      <c r="S10" s="452"/>
      <c r="T10" s="452"/>
      <c r="U10" s="452"/>
      <c r="V10" s="452"/>
    </row>
    <row r="11" spans="1:22" ht="18.75">
      <c r="A11" s="453" t="s">
        <v>290</v>
      </c>
      <c r="B11" s="453"/>
      <c r="C11" s="453"/>
      <c r="D11" s="453"/>
      <c r="E11" s="453"/>
      <c r="F11" s="453"/>
      <c r="G11" s="453"/>
      <c r="H11" s="453"/>
      <c r="I11" s="453"/>
      <c r="J11" s="453"/>
      <c r="K11" s="453"/>
      <c r="L11" s="453"/>
      <c r="M11" s="453"/>
      <c r="N11" s="453"/>
      <c r="O11" s="453"/>
      <c r="P11" s="453"/>
      <c r="Q11" s="453"/>
      <c r="R11" s="453"/>
      <c r="S11" s="453"/>
      <c r="T11" s="453"/>
      <c r="U11" s="453"/>
      <c r="V11" s="453"/>
    </row>
    <row r="12" spans="1:22" ht="18.75">
      <c r="A12" s="453" t="s">
        <v>291</v>
      </c>
      <c r="B12" s="453"/>
      <c r="C12" s="453"/>
      <c r="D12" s="453"/>
      <c r="E12" s="453"/>
      <c r="F12" s="453"/>
      <c r="G12" s="453"/>
      <c r="H12" s="453"/>
      <c r="I12" s="453"/>
      <c r="J12" s="453"/>
      <c r="K12" s="453"/>
      <c r="L12" s="453"/>
      <c r="M12" s="453"/>
      <c r="N12" s="453"/>
      <c r="O12" s="453"/>
      <c r="P12" s="453"/>
      <c r="Q12" s="453"/>
      <c r="R12" s="453"/>
      <c r="S12" s="453"/>
      <c r="T12" s="453"/>
      <c r="U12" s="453"/>
      <c r="V12" s="453"/>
    </row>
    <row r="13" spans="1:22">
      <c r="A13" s="461" t="s">
        <v>292</v>
      </c>
      <c r="B13" s="461"/>
      <c r="C13" s="461"/>
      <c r="D13" s="461"/>
      <c r="E13" s="461"/>
      <c r="F13" s="461"/>
      <c r="G13" s="461"/>
      <c r="H13" s="461"/>
      <c r="I13" s="461"/>
      <c r="J13" s="461"/>
      <c r="K13" s="461"/>
      <c r="L13" s="461"/>
      <c r="M13" s="461"/>
      <c r="N13" s="461"/>
      <c r="O13" s="461"/>
      <c r="P13" s="461"/>
      <c r="Q13" s="461"/>
      <c r="R13" s="461"/>
      <c r="S13" s="461"/>
      <c r="T13" s="461"/>
      <c r="U13" s="461"/>
      <c r="V13" s="461"/>
    </row>
    <row r="14" spans="1:22" ht="15">
      <c r="A14" s="441"/>
      <c r="B14" s="441"/>
      <c r="C14" s="441"/>
      <c r="D14" s="441"/>
      <c r="E14" s="441"/>
      <c r="F14" s="441"/>
      <c r="G14" s="441"/>
      <c r="H14" s="441"/>
      <c r="I14" s="441"/>
      <c r="J14" s="441"/>
      <c r="K14" s="441"/>
      <c r="L14" s="441"/>
      <c r="M14" s="441"/>
      <c r="N14" s="441"/>
      <c r="O14" s="441"/>
      <c r="P14" s="441"/>
      <c r="Q14" s="441"/>
      <c r="R14" s="441"/>
      <c r="S14" s="441"/>
      <c r="T14" s="441"/>
      <c r="U14" s="441"/>
      <c r="V14" s="441"/>
    </row>
    <row r="15" spans="1:22" ht="18.75">
      <c r="A15" s="454" t="s">
        <v>293</v>
      </c>
      <c r="B15" s="454"/>
      <c r="C15" s="454"/>
      <c r="D15" s="454"/>
      <c r="E15" s="454"/>
      <c r="F15" s="454"/>
      <c r="G15" s="454"/>
      <c r="H15" s="454"/>
      <c r="I15" s="454"/>
      <c r="J15" s="454"/>
      <c r="K15" s="454"/>
      <c r="L15" s="454"/>
      <c r="M15" s="454"/>
      <c r="N15" s="454"/>
      <c r="O15" s="454"/>
      <c r="P15" s="454"/>
      <c r="Q15" s="454"/>
      <c r="R15" s="454"/>
      <c r="S15" s="454"/>
      <c r="T15" s="454"/>
      <c r="U15" s="454"/>
      <c r="V15" s="454"/>
    </row>
    <row r="16" spans="1:22" ht="15">
      <c r="A16" s="441"/>
      <c r="B16" s="441"/>
      <c r="C16" s="441"/>
      <c r="D16" s="441"/>
      <c r="E16" s="441"/>
      <c r="F16" s="441"/>
      <c r="G16" s="441"/>
      <c r="H16" s="441"/>
      <c r="I16" s="441"/>
      <c r="J16" s="441"/>
      <c r="K16" s="441"/>
      <c r="L16" s="441"/>
      <c r="M16" s="441"/>
      <c r="N16" s="441"/>
      <c r="O16" s="441"/>
      <c r="P16" s="441"/>
      <c r="Q16" s="441"/>
      <c r="R16" s="441"/>
      <c r="S16" s="441"/>
      <c r="T16" s="441"/>
      <c r="U16" s="441"/>
      <c r="V16" s="441"/>
    </row>
    <row r="17" spans="1:22">
      <c r="A17" s="461" t="s">
        <v>294</v>
      </c>
      <c r="B17" s="461"/>
      <c r="C17" s="461"/>
      <c r="D17" s="461"/>
      <c r="E17" s="461"/>
      <c r="F17" s="461"/>
      <c r="G17" s="461"/>
      <c r="H17" s="461"/>
      <c r="I17" s="461"/>
      <c r="J17" s="461"/>
      <c r="K17" s="461"/>
      <c r="L17" s="461"/>
      <c r="M17" s="461"/>
      <c r="N17" s="461"/>
      <c r="O17" s="461"/>
      <c r="P17" s="461"/>
      <c r="Q17" s="461"/>
      <c r="R17" s="461"/>
      <c r="S17" s="461"/>
      <c r="T17" s="461"/>
      <c r="U17" s="461"/>
      <c r="V17" s="461"/>
    </row>
    <row r="18" spans="1:22" ht="15.75">
      <c r="A18" s="455" t="s">
        <v>295</v>
      </c>
      <c r="B18" s="455"/>
      <c r="C18" s="455"/>
      <c r="D18" s="455"/>
      <c r="E18" s="455"/>
      <c r="F18" s="455"/>
      <c r="G18" s="455"/>
      <c r="H18" s="455"/>
      <c r="I18" s="455"/>
      <c r="J18" s="455"/>
      <c r="K18" s="455"/>
      <c r="L18" s="455"/>
      <c r="M18" s="455"/>
      <c r="N18" s="455"/>
      <c r="O18" s="455"/>
      <c r="P18" s="455"/>
      <c r="Q18" s="455"/>
      <c r="R18" s="455"/>
      <c r="S18" s="455"/>
      <c r="T18" s="455"/>
      <c r="U18" s="455"/>
      <c r="V18" s="455"/>
    </row>
    <row r="19" spans="1:22" ht="15.75">
      <c r="A19" s="455" t="s">
        <v>296</v>
      </c>
      <c r="B19" s="455"/>
      <c r="C19" s="455"/>
      <c r="D19" s="455"/>
      <c r="E19" s="455"/>
      <c r="F19" s="455"/>
      <c r="G19" s="455"/>
      <c r="H19" s="455"/>
      <c r="I19" s="455"/>
      <c r="J19" s="455"/>
      <c r="K19" s="455"/>
      <c r="L19" s="455"/>
      <c r="M19" s="455"/>
      <c r="N19" s="455"/>
      <c r="O19" s="455"/>
      <c r="P19" s="455"/>
      <c r="Q19" s="455"/>
      <c r="R19" s="455"/>
      <c r="S19" s="455"/>
      <c r="T19" s="455"/>
      <c r="U19" s="455"/>
      <c r="V19" s="455"/>
    </row>
    <row r="20" spans="1:22" ht="15.75">
      <c r="A20" s="455" t="s">
        <v>297</v>
      </c>
      <c r="B20" s="455"/>
      <c r="C20" s="455"/>
      <c r="D20" s="455"/>
      <c r="E20" s="455"/>
      <c r="F20" s="455"/>
      <c r="G20" s="455"/>
      <c r="H20" s="455"/>
      <c r="I20" s="455"/>
      <c r="J20" s="455"/>
      <c r="K20" s="455"/>
      <c r="L20" s="455"/>
      <c r="M20" s="455"/>
      <c r="N20" s="455"/>
      <c r="O20" s="455"/>
      <c r="P20" s="455"/>
      <c r="Q20" s="455"/>
      <c r="R20" s="455"/>
      <c r="S20" s="455"/>
      <c r="T20" s="455"/>
      <c r="U20" s="455"/>
      <c r="V20" s="455"/>
    </row>
    <row r="21" spans="1:22" ht="15.75">
      <c r="A21" s="456" t="s">
        <v>298</v>
      </c>
      <c r="B21" s="456"/>
      <c r="C21" s="456"/>
      <c r="D21" s="456"/>
      <c r="E21" s="456"/>
      <c r="F21" s="456"/>
      <c r="G21" s="456"/>
      <c r="H21" s="456"/>
      <c r="I21" s="456"/>
      <c r="J21" s="456"/>
      <c r="K21" s="456"/>
      <c r="L21" s="456"/>
      <c r="M21" s="456"/>
      <c r="N21" s="456"/>
      <c r="O21" s="456"/>
      <c r="P21" s="456"/>
      <c r="Q21" s="456"/>
      <c r="R21" s="456"/>
      <c r="S21" s="456"/>
      <c r="T21" s="456"/>
      <c r="U21" s="456"/>
      <c r="V21" s="456"/>
    </row>
    <row r="22" spans="1:22" ht="15">
      <c r="A22" s="441"/>
      <c r="B22" s="441"/>
      <c r="C22" s="441"/>
      <c r="D22" s="441"/>
      <c r="E22" s="441"/>
      <c r="F22" s="441"/>
      <c r="G22" s="441"/>
      <c r="H22" s="441"/>
      <c r="I22" s="441"/>
      <c r="J22" s="441"/>
      <c r="K22" s="441"/>
      <c r="L22" s="441"/>
      <c r="M22" s="441"/>
      <c r="N22" s="441"/>
      <c r="O22" s="441"/>
      <c r="P22" s="441"/>
      <c r="Q22" s="441"/>
      <c r="R22" s="441"/>
      <c r="S22" s="441"/>
      <c r="T22" s="441"/>
      <c r="U22" s="441"/>
      <c r="V22" s="441"/>
    </row>
    <row r="23" spans="1:22" ht="15.75">
      <c r="A23" s="457" t="s">
        <v>299</v>
      </c>
      <c r="B23" s="457"/>
      <c r="C23" s="457"/>
      <c r="D23" s="457"/>
      <c r="E23" s="457"/>
      <c r="F23" s="457"/>
      <c r="G23" s="457"/>
      <c r="H23" s="457"/>
      <c r="I23" s="457"/>
      <c r="J23" s="457"/>
      <c r="K23" s="457"/>
      <c r="L23" s="457"/>
      <c r="M23" s="457"/>
      <c r="N23" s="457"/>
      <c r="O23" s="457"/>
      <c r="P23" s="457"/>
      <c r="Q23" s="457"/>
      <c r="R23" s="457"/>
      <c r="S23" s="457"/>
      <c r="T23" s="457"/>
      <c r="U23" s="457"/>
      <c r="V23" s="457"/>
    </row>
    <row r="24" spans="1:22" ht="14.25">
      <c r="A24" s="451" t="s">
        <v>282</v>
      </c>
    </row>
    <row r="25" spans="1:22" ht="15" customHeight="1"/>
    <row r="34" spans="1:22" ht="58.5" customHeight="1"/>
    <row r="35" spans="1:22" ht="15.75" customHeight="1">
      <c r="A35" s="415" t="s">
        <v>148</v>
      </c>
      <c r="B35" s="415"/>
      <c r="C35" s="415"/>
      <c r="D35" s="415"/>
      <c r="E35" s="415"/>
      <c r="F35" s="415"/>
      <c r="G35" s="415"/>
      <c r="H35" s="415"/>
      <c r="I35" s="415"/>
      <c r="J35" s="415"/>
      <c r="K35" s="415"/>
      <c r="L35" s="415"/>
      <c r="M35" s="415"/>
      <c r="N35" s="415"/>
      <c r="O35" s="415"/>
      <c r="P35" s="415"/>
      <c r="Q35" s="415"/>
      <c r="R35" s="415"/>
      <c r="S35" s="415"/>
      <c r="T35" s="415"/>
      <c r="U35" s="415"/>
      <c r="V35" s="415"/>
    </row>
    <row r="36" spans="1:22" s="5" customFormat="1" ht="44.25" customHeight="1" thickBot="1">
      <c r="A36" s="416" t="s">
        <v>0</v>
      </c>
      <c r="B36" s="416" t="s">
        <v>56</v>
      </c>
      <c r="C36" s="400" t="s">
        <v>57</v>
      </c>
      <c r="D36" s="418" t="s">
        <v>58</v>
      </c>
      <c r="E36" s="419"/>
      <c r="F36" s="420"/>
      <c r="G36" s="418" t="s">
        <v>155</v>
      </c>
      <c r="H36" s="419"/>
      <c r="I36" s="419"/>
      <c r="J36" s="420"/>
      <c r="K36" s="421" t="s">
        <v>61</v>
      </c>
      <c r="L36" s="422"/>
      <c r="M36" s="422"/>
      <c r="N36" s="422"/>
      <c r="O36" s="422"/>
      <c r="P36" s="422"/>
      <c r="Q36" s="422"/>
      <c r="R36" s="422"/>
      <c r="S36" s="422"/>
      <c r="T36" s="422"/>
      <c r="U36" s="422"/>
      <c r="V36" s="423"/>
    </row>
    <row r="37" spans="1:22" s="5" customFormat="1" ht="12.75" customHeight="1">
      <c r="A37" s="417"/>
      <c r="B37" s="417"/>
      <c r="C37" s="401"/>
      <c r="D37" s="400" t="s">
        <v>59</v>
      </c>
      <c r="E37" s="400" t="s">
        <v>60</v>
      </c>
      <c r="F37" s="400"/>
      <c r="G37" s="400" t="s">
        <v>1</v>
      </c>
      <c r="H37" s="402" t="s">
        <v>2</v>
      </c>
      <c r="I37" s="402"/>
      <c r="J37" s="403"/>
      <c r="K37" s="404" t="s">
        <v>92</v>
      </c>
      <c r="L37" s="405"/>
      <c r="M37" s="406"/>
      <c r="N37" s="407" t="s">
        <v>93</v>
      </c>
      <c r="O37" s="407"/>
      <c r="P37" s="407"/>
      <c r="Q37" s="408" t="s">
        <v>94</v>
      </c>
      <c r="R37" s="409"/>
      <c r="S37" s="410"/>
      <c r="T37" s="424" t="s">
        <v>95</v>
      </c>
      <c r="U37" s="424"/>
      <c r="V37" s="425"/>
    </row>
    <row r="38" spans="1:22" s="5" customFormat="1" ht="26.25" customHeight="1">
      <c r="A38" s="417"/>
      <c r="B38" s="417"/>
      <c r="C38" s="401"/>
      <c r="D38" s="401"/>
      <c r="E38" s="401"/>
      <c r="F38" s="401"/>
      <c r="G38" s="401"/>
      <c r="H38" s="400" t="s">
        <v>133</v>
      </c>
      <c r="I38" s="400" t="s">
        <v>134</v>
      </c>
      <c r="J38" s="426" t="s">
        <v>62</v>
      </c>
      <c r="K38" s="428" t="s">
        <v>133</v>
      </c>
      <c r="L38" s="390" t="s">
        <v>134</v>
      </c>
      <c r="M38" s="392" t="s">
        <v>135</v>
      </c>
      <c r="N38" s="394" t="s">
        <v>133</v>
      </c>
      <c r="O38" s="396" t="s">
        <v>134</v>
      </c>
      <c r="P38" s="430" t="s">
        <v>135</v>
      </c>
      <c r="Q38" s="398" t="s">
        <v>133</v>
      </c>
      <c r="R38" s="411" t="s">
        <v>134</v>
      </c>
      <c r="S38" s="413" t="s">
        <v>135</v>
      </c>
      <c r="T38" s="366" t="s">
        <v>133</v>
      </c>
      <c r="U38" s="368" t="s">
        <v>134</v>
      </c>
      <c r="V38" s="370" t="s">
        <v>135</v>
      </c>
    </row>
    <row r="39" spans="1:22" s="5" customFormat="1" ht="57.75" customHeight="1" thickBot="1">
      <c r="A39" s="417"/>
      <c r="B39" s="417"/>
      <c r="C39" s="401"/>
      <c r="D39" s="401"/>
      <c r="E39" s="401"/>
      <c r="F39" s="401"/>
      <c r="G39" s="401"/>
      <c r="H39" s="401"/>
      <c r="I39" s="401"/>
      <c r="J39" s="427"/>
      <c r="K39" s="429"/>
      <c r="L39" s="391"/>
      <c r="M39" s="393"/>
      <c r="N39" s="395"/>
      <c r="O39" s="397"/>
      <c r="P39" s="431"/>
      <c r="Q39" s="399"/>
      <c r="R39" s="412"/>
      <c r="S39" s="414"/>
      <c r="T39" s="367"/>
      <c r="U39" s="369"/>
      <c r="V39" s="371"/>
    </row>
    <row r="40" spans="1:22" s="5" customFormat="1" ht="15.75" customHeight="1" thickBot="1">
      <c r="A40" s="51" t="s">
        <v>103</v>
      </c>
      <c r="B40" s="52" t="s">
        <v>104</v>
      </c>
      <c r="C40" s="33" t="s">
        <v>132</v>
      </c>
      <c r="D40" s="53">
        <f>SUM(D41+D46+D49)</f>
        <v>4320</v>
      </c>
      <c r="E40" s="53">
        <f>SUM(E41+E46+E49)</f>
        <v>3680</v>
      </c>
      <c r="F40" s="54"/>
      <c r="G40" s="55">
        <f t="shared" ref="G40:V40" si="0">SUM(G41+G46+G49)</f>
        <v>640</v>
      </c>
      <c r="H40" s="56">
        <f>SUM(H41+H46+H49)</f>
        <v>397</v>
      </c>
      <c r="I40" s="53">
        <f t="shared" si="0"/>
        <v>211</v>
      </c>
      <c r="J40" s="54">
        <f t="shared" si="0"/>
        <v>32</v>
      </c>
      <c r="K40" s="57">
        <f t="shared" si="0"/>
        <v>96</v>
      </c>
      <c r="L40" s="53">
        <f>SUM(L41+L46+L49)</f>
        <v>64</v>
      </c>
      <c r="M40" s="58">
        <f t="shared" si="0"/>
        <v>9</v>
      </c>
      <c r="N40" s="56">
        <f t="shared" si="0"/>
        <v>106</v>
      </c>
      <c r="O40" s="53">
        <f>SUM(O41+O46+O49+O66)</f>
        <v>54</v>
      </c>
      <c r="P40" s="54">
        <f t="shared" si="0"/>
        <v>10</v>
      </c>
      <c r="Q40" s="57">
        <f t="shared" si="0"/>
        <v>95</v>
      </c>
      <c r="R40" s="53">
        <f>SUM(R41+R46+R49)</f>
        <v>65</v>
      </c>
      <c r="S40" s="58">
        <f t="shared" si="0"/>
        <v>10</v>
      </c>
      <c r="T40" s="56">
        <f t="shared" si="0"/>
        <v>132</v>
      </c>
      <c r="U40" s="53">
        <f>SUM(U41+U46+16+U66)</f>
        <v>28</v>
      </c>
      <c r="V40" s="58">
        <f t="shared" si="0"/>
        <v>8</v>
      </c>
    </row>
    <row r="41" spans="1:22" s="4" customFormat="1" ht="14.25" customHeight="1" thickBot="1">
      <c r="A41" s="59" t="s">
        <v>3</v>
      </c>
      <c r="B41" s="60" t="s">
        <v>24</v>
      </c>
      <c r="C41" s="32" t="s">
        <v>124</v>
      </c>
      <c r="D41" s="61">
        <f t="shared" ref="D41:P41" si="1">SUM(D42:D45)</f>
        <v>624</v>
      </c>
      <c r="E41" s="61">
        <f>SUM(E42:E45)</f>
        <v>574</v>
      </c>
      <c r="F41" s="62"/>
      <c r="G41" s="63">
        <f t="shared" si="1"/>
        <v>50</v>
      </c>
      <c r="H41" s="64">
        <f>SUM(H42:H45)</f>
        <v>28</v>
      </c>
      <c r="I41" s="61">
        <f t="shared" si="1"/>
        <v>22</v>
      </c>
      <c r="J41" s="62">
        <f t="shared" si="1"/>
        <v>0</v>
      </c>
      <c r="K41" s="65">
        <f t="shared" si="1"/>
        <v>16</v>
      </c>
      <c r="L41" s="66">
        <f>SUM(L42:L45)</f>
        <v>4</v>
      </c>
      <c r="M41" s="67">
        <f t="shared" si="1"/>
        <v>3</v>
      </c>
      <c r="N41" s="68">
        <f>SUM(N43:N45)</f>
        <v>0</v>
      </c>
      <c r="O41" s="66">
        <f>SUM(O42:O45)</f>
        <v>6</v>
      </c>
      <c r="P41" s="69">
        <f t="shared" si="1"/>
        <v>1</v>
      </c>
      <c r="Q41" s="65">
        <f>SUM(Q43:Q45)</f>
        <v>0</v>
      </c>
      <c r="R41" s="66">
        <v>6</v>
      </c>
      <c r="S41" s="67">
        <f>SUM(S42:S45)</f>
        <v>1</v>
      </c>
      <c r="T41" s="70">
        <f>SUM(T42:T45)</f>
        <v>12</v>
      </c>
      <c r="U41" s="71">
        <f>SUM(U42:U45)</f>
        <v>6</v>
      </c>
      <c r="V41" s="72">
        <f>SUM(V42:V45)</f>
        <v>1</v>
      </c>
    </row>
    <row r="42" spans="1:22" s="26" customFormat="1" ht="12" customHeight="1">
      <c r="A42" s="73" t="s">
        <v>4</v>
      </c>
      <c r="B42" s="74" t="s">
        <v>5</v>
      </c>
      <c r="C42" s="31" t="s">
        <v>123</v>
      </c>
      <c r="D42" s="75">
        <v>60</v>
      </c>
      <c r="E42" s="75">
        <v>48</v>
      </c>
      <c r="F42" s="76"/>
      <c r="G42" s="77">
        <v>12</v>
      </c>
      <c r="H42" s="78">
        <v>12</v>
      </c>
      <c r="I42" s="75"/>
      <c r="J42" s="76"/>
      <c r="K42" s="79"/>
      <c r="L42" s="80"/>
      <c r="M42" s="81"/>
      <c r="N42" s="82"/>
      <c r="O42" s="83"/>
      <c r="P42" s="84"/>
      <c r="Q42" s="85"/>
      <c r="R42" s="86"/>
      <c r="S42" s="87"/>
      <c r="T42" s="88">
        <v>12</v>
      </c>
      <c r="U42" s="89"/>
      <c r="V42" s="90">
        <v>1</v>
      </c>
    </row>
    <row r="43" spans="1:22" s="26" customFormat="1" ht="11.25" customHeight="1">
      <c r="A43" s="7" t="s">
        <v>6</v>
      </c>
      <c r="B43" s="8" t="s">
        <v>23</v>
      </c>
      <c r="C43" s="9" t="s">
        <v>143</v>
      </c>
      <c r="D43" s="91">
        <v>60</v>
      </c>
      <c r="E43" s="91">
        <v>48</v>
      </c>
      <c r="F43" s="92"/>
      <c r="G43" s="93">
        <v>12</v>
      </c>
      <c r="H43" s="94">
        <v>12</v>
      </c>
      <c r="I43" s="91"/>
      <c r="J43" s="92"/>
      <c r="K43" s="95">
        <v>12</v>
      </c>
      <c r="L43" s="96"/>
      <c r="M43" s="97">
        <v>1</v>
      </c>
      <c r="N43" s="98"/>
      <c r="O43" s="99"/>
      <c r="P43" s="100"/>
      <c r="Q43" s="101"/>
      <c r="R43" s="102"/>
      <c r="S43" s="103"/>
      <c r="T43" s="104"/>
      <c r="U43" s="105"/>
      <c r="V43" s="106"/>
    </row>
    <row r="44" spans="1:22" s="26" customFormat="1" ht="12.75" customHeight="1">
      <c r="A44" s="7" t="s">
        <v>7</v>
      </c>
      <c r="B44" s="8" t="s">
        <v>9</v>
      </c>
      <c r="C44" s="9" t="s">
        <v>144</v>
      </c>
      <c r="D44" s="91">
        <v>184</v>
      </c>
      <c r="E44" s="91">
        <v>160</v>
      </c>
      <c r="F44" s="107"/>
      <c r="G44" s="108">
        <v>24</v>
      </c>
      <c r="H44" s="94">
        <v>2</v>
      </c>
      <c r="I44" s="91">
        <v>22</v>
      </c>
      <c r="J44" s="92"/>
      <c r="K44" s="109">
        <v>2</v>
      </c>
      <c r="L44" s="110">
        <v>4</v>
      </c>
      <c r="M44" s="111">
        <v>1</v>
      </c>
      <c r="N44" s="98"/>
      <c r="O44" s="99">
        <v>6</v>
      </c>
      <c r="P44" s="112">
        <v>1</v>
      </c>
      <c r="Q44" s="113"/>
      <c r="R44" s="114">
        <v>6</v>
      </c>
      <c r="S44" s="115">
        <v>1</v>
      </c>
      <c r="T44" s="116"/>
      <c r="U44" s="117">
        <v>6</v>
      </c>
      <c r="V44" s="118"/>
    </row>
    <row r="45" spans="1:22" s="26" customFormat="1" ht="15" customHeight="1" thickBot="1">
      <c r="A45" s="119" t="s">
        <v>8</v>
      </c>
      <c r="B45" s="120" t="s">
        <v>10</v>
      </c>
      <c r="C45" s="27" t="s">
        <v>145</v>
      </c>
      <c r="D45" s="121">
        <v>320</v>
      </c>
      <c r="E45" s="121">
        <v>318</v>
      </c>
      <c r="F45" s="122"/>
      <c r="G45" s="123">
        <v>2</v>
      </c>
      <c r="H45" s="124">
        <v>2</v>
      </c>
      <c r="I45" s="121"/>
      <c r="J45" s="122"/>
      <c r="K45" s="125">
        <v>2</v>
      </c>
      <c r="L45" s="126"/>
      <c r="M45" s="127">
        <v>1</v>
      </c>
      <c r="N45" s="128"/>
      <c r="O45" s="129"/>
      <c r="P45" s="130"/>
      <c r="Q45" s="131"/>
      <c r="R45" s="132"/>
      <c r="S45" s="133"/>
      <c r="T45" s="134"/>
      <c r="U45" s="135"/>
      <c r="V45" s="136"/>
    </row>
    <row r="46" spans="1:22" s="4" customFormat="1" ht="10.5" customHeight="1" thickBot="1">
      <c r="A46" s="59" t="s">
        <v>11</v>
      </c>
      <c r="B46" s="137" t="s">
        <v>107</v>
      </c>
      <c r="C46" s="32" t="s">
        <v>125</v>
      </c>
      <c r="D46" s="138">
        <f t="shared" ref="D46" si="2">SUM(D47:D48)</f>
        <v>108</v>
      </c>
      <c r="E46" s="138">
        <f>SUM(E47:E48)</f>
        <v>88</v>
      </c>
      <c r="F46" s="139"/>
      <c r="G46" s="63">
        <f t="shared" ref="G46:T46" si="3">SUM(G47:G48)</f>
        <v>20</v>
      </c>
      <c r="H46" s="64">
        <f>SUM(H47:H48)</f>
        <v>14</v>
      </c>
      <c r="I46" s="61">
        <f t="shared" si="3"/>
        <v>6</v>
      </c>
      <c r="J46" s="62">
        <f t="shared" si="3"/>
        <v>0</v>
      </c>
      <c r="K46" s="140">
        <f t="shared" si="3"/>
        <v>6</v>
      </c>
      <c r="L46" s="71">
        <f>SUM(L47:L48)</f>
        <v>6</v>
      </c>
      <c r="M46" s="72">
        <f t="shared" si="3"/>
        <v>1</v>
      </c>
      <c r="N46" s="70">
        <f t="shared" si="3"/>
        <v>0</v>
      </c>
      <c r="O46" s="71">
        <f t="shared" si="3"/>
        <v>0</v>
      </c>
      <c r="P46" s="141">
        <f t="shared" si="3"/>
        <v>0</v>
      </c>
      <c r="Q46" s="140">
        <f t="shared" si="3"/>
        <v>0</v>
      </c>
      <c r="R46" s="71">
        <v>0</v>
      </c>
      <c r="S46" s="72">
        <f t="shared" si="3"/>
        <v>0</v>
      </c>
      <c r="T46" s="70">
        <f t="shared" si="3"/>
        <v>8</v>
      </c>
      <c r="U46" s="71">
        <f>SUM(U47:U48)</f>
        <v>0</v>
      </c>
      <c r="V46" s="72">
        <f>SUM(V47:V48)</f>
        <v>1</v>
      </c>
    </row>
    <row r="47" spans="1:22" s="1" customFormat="1" ht="15" customHeight="1">
      <c r="A47" s="73" t="s">
        <v>12</v>
      </c>
      <c r="B47" s="74" t="s">
        <v>13</v>
      </c>
      <c r="C47" s="31" t="s">
        <v>143</v>
      </c>
      <c r="D47" s="142">
        <v>60</v>
      </c>
      <c r="E47" s="142">
        <v>48</v>
      </c>
      <c r="F47" s="143"/>
      <c r="G47" s="144">
        <v>12</v>
      </c>
      <c r="H47" s="145">
        <v>6</v>
      </c>
      <c r="I47" s="142">
        <v>6</v>
      </c>
      <c r="J47" s="143"/>
      <c r="K47" s="146">
        <v>6</v>
      </c>
      <c r="L47" s="147">
        <v>6</v>
      </c>
      <c r="M47" s="148">
        <v>1</v>
      </c>
      <c r="N47" s="149"/>
      <c r="O47" s="150"/>
      <c r="P47" s="151"/>
      <c r="Q47" s="152"/>
      <c r="R47" s="153"/>
      <c r="S47" s="154"/>
      <c r="T47" s="155"/>
      <c r="U47" s="156"/>
      <c r="V47" s="157"/>
    </row>
    <row r="48" spans="1:22" s="1" customFormat="1" ht="15" customHeight="1" thickBot="1">
      <c r="A48" s="119" t="s">
        <v>14</v>
      </c>
      <c r="B48" s="120" t="s">
        <v>15</v>
      </c>
      <c r="C48" s="27" t="s">
        <v>123</v>
      </c>
      <c r="D48" s="158">
        <v>48</v>
      </c>
      <c r="E48" s="158">
        <v>40</v>
      </c>
      <c r="F48" s="159"/>
      <c r="G48" s="123">
        <v>8</v>
      </c>
      <c r="H48" s="160">
        <v>8</v>
      </c>
      <c r="I48" s="158"/>
      <c r="J48" s="159"/>
      <c r="K48" s="125"/>
      <c r="L48" s="126"/>
      <c r="M48" s="127"/>
      <c r="N48" s="161"/>
      <c r="O48" s="162"/>
      <c r="P48" s="163"/>
      <c r="Q48" s="131"/>
      <c r="R48" s="132"/>
      <c r="S48" s="133"/>
      <c r="T48" s="134">
        <v>8</v>
      </c>
      <c r="U48" s="135"/>
      <c r="V48" s="136">
        <v>1</v>
      </c>
    </row>
    <row r="49" spans="1:22" s="1" customFormat="1" ht="14.25" customHeight="1" thickBot="1">
      <c r="A49" s="164" t="s">
        <v>25</v>
      </c>
      <c r="B49" s="165" t="s">
        <v>26</v>
      </c>
      <c r="C49" s="30" t="s">
        <v>131</v>
      </c>
      <c r="D49" s="166">
        <f>SUM(D50+D66)</f>
        <v>3588</v>
      </c>
      <c r="E49" s="166">
        <f>SUM(E50+E66)</f>
        <v>3018</v>
      </c>
      <c r="F49" s="167"/>
      <c r="G49" s="168">
        <f t="shared" ref="G49:V49" si="4">SUM(G50+G66)</f>
        <v>570</v>
      </c>
      <c r="H49" s="169">
        <f t="shared" si="4"/>
        <v>355</v>
      </c>
      <c r="I49" s="170">
        <f t="shared" si="4"/>
        <v>183</v>
      </c>
      <c r="J49" s="171">
        <f t="shared" si="4"/>
        <v>32</v>
      </c>
      <c r="K49" s="172">
        <f t="shared" si="4"/>
        <v>74</v>
      </c>
      <c r="L49" s="170">
        <f>SUM(L50+L66)</f>
        <v>54</v>
      </c>
      <c r="M49" s="173">
        <f t="shared" si="4"/>
        <v>5</v>
      </c>
      <c r="N49" s="169">
        <f t="shared" si="4"/>
        <v>106</v>
      </c>
      <c r="O49" s="170">
        <f>SUM(O51:O65)</f>
        <v>6</v>
      </c>
      <c r="P49" s="171">
        <f t="shared" si="4"/>
        <v>9</v>
      </c>
      <c r="Q49" s="172">
        <f t="shared" si="4"/>
        <v>95</v>
      </c>
      <c r="R49" s="174">
        <f>SUM(R50+R66)</f>
        <v>59</v>
      </c>
      <c r="S49" s="173">
        <f t="shared" si="4"/>
        <v>9</v>
      </c>
      <c r="T49" s="169">
        <f t="shared" si="4"/>
        <v>112</v>
      </c>
      <c r="U49" s="174">
        <f>SUM(U50+U66)</f>
        <v>22</v>
      </c>
      <c r="V49" s="173">
        <f t="shared" si="4"/>
        <v>6</v>
      </c>
    </row>
    <row r="50" spans="1:22" s="4" customFormat="1" ht="12" customHeight="1" thickBot="1">
      <c r="A50" s="175" t="s">
        <v>27</v>
      </c>
      <c r="B50" s="176" t="s">
        <v>16</v>
      </c>
      <c r="C50" s="29" t="s">
        <v>129</v>
      </c>
      <c r="D50" s="177">
        <f>SUM(D51:D65)</f>
        <v>1764</v>
      </c>
      <c r="E50" s="177">
        <f>SUM(E51:E65)</f>
        <v>1494</v>
      </c>
      <c r="F50" s="178"/>
      <c r="G50" s="179">
        <f t="shared" ref="G50:V50" si="5">SUM(G51:G65)</f>
        <v>270</v>
      </c>
      <c r="H50" s="180">
        <f>SUM(H51:H65)</f>
        <v>186</v>
      </c>
      <c r="I50" s="177">
        <f>SUM(I51:I65)</f>
        <v>84</v>
      </c>
      <c r="J50" s="178">
        <f t="shared" si="5"/>
        <v>0</v>
      </c>
      <c r="K50" s="181">
        <f t="shared" si="5"/>
        <v>50</v>
      </c>
      <c r="L50" s="177">
        <f>SUM(L51:L54)</f>
        <v>50</v>
      </c>
      <c r="M50" s="182">
        <f t="shared" si="5"/>
        <v>5</v>
      </c>
      <c r="N50" s="180">
        <f>SUM(N51:N65)</f>
        <v>22</v>
      </c>
      <c r="O50" s="177">
        <f>SUM(O51:O65)</f>
        <v>6</v>
      </c>
      <c r="P50" s="178">
        <f t="shared" si="5"/>
        <v>3</v>
      </c>
      <c r="Q50" s="181">
        <f>SUM(Q51:Q65)</f>
        <v>54</v>
      </c>
      <c r="R50" s="177">
        <f>SUM(R51:R65)</f>
        <v>12</v>
      </c>
      <c r="S50" s="182">
        <f t="shared" si="5"/>
        <v>4</v>
      </c>
      <c r="T50" s="180">
        <f>SUM(T51:T65)</f>
        <v>60</v>
      </c>
      <c r="U50" s="177">
        <f>SUM(U51:U65)</f>
        <v>16</v>
      </c>
      <c r="V50" s="182">
        <f t="shared" si="5"/>
        <v>6</v>
      </c>
    </row>
    <row r="51" spans="1:22" s="1" customFormat="1" ht="15" customHeight="1">
      <c r="A51" s="73" t="s">
        <v>28</v>
      </c>
      <c r="B51" s="74" t="s">
        <v>17</v>
      </c>
      <c r="C51" s="31" t="s">
        <v>143</v>
      </c>
      <c r="D51" s="75">
        <v>192</v>
      </c>
      <c r="E51" s="75">
        <v>170</v>
      </c>
      <c r="F51" s="76"/>
      <c r="G51" s="183">
        <v>22</v>
      </c>
      <c r="H51" s="78">
        <v>2</v>
      </c>
      <c r="I51" s="75">
        <v>20</v>
      </c>
      <c r="J51" s="76"/>
      <c r="K51" s="79">
        <v>2</v>
      </c>
      <c r="L51" s="80">
        <v>20</v>
      </c>
      <c r="M51" s="81">
        <v>1</v>
      </c>
      <c r="N51" s="184"/>
      <c r="O51" s="185"/>
      <c r="P51" s="186"/>
      <c r="Q51" s="85"/>
      <c r="R51" s="86"/>
      <c r="S51" s="87"/>
      <c r="T51" s="88"/>
      <c r="U51" s="89"/>
      <c r="V51" s="90"/>
    </row>
    <row r="52" spans="1:22" s="1" customFormat="1" ht="15" customHeight="1">
      <c r="A52" s="7" t="s">
        <v>29</v>
      </c>
      <c r="B52" s="8" t="s">
        <v>18</v>
      </c>
      <c r="C52" s="9" t="s">
        <v>146</v>
      </c>
      <c r="D52" s="91">
        <v>174</v>
      </c>
      <c r="E52" s="91">
        <v>148</v>
      </c>
      <c r="F52" s="92"/>
      <c r="G52" s="187">
        <v>26</v>
      </c>
      <c r="H52" s="94">
        <v>8</v>
      </c>
      <c r="I52" s="91">
        <v>18</v>
      </c>
      <c r="J52" s="92"/>
      <c r="K52" s="95">
        <v>8</v>
      </c>
      <c r="L52" s="96">
        <v>18</v>
      </c>
      <c r="M52" s="97">
        <v>1</v>
      </c>
      <c r="N52" s="188"/>
      <c r="O52" s="189"/>
      <c r="P52" s="190"/>
      <c r="Q52" s="101"/>
      <c r="R52" s="102"/>
      <c r="S52" s="191"/>
      <c r="T52" s="104"/>
      <c r="U52" s="105"/>
      <c r="V52" s="106"/>
    </row>
    <row r="53" spans="1:22" s="1" customFormat="1" ht="15" customHeight="1">
      <c r="A53" s="7" t="s">
        <v>30</v>
      </c>
      <c r="B53" s="8" t="s">
        <v>19</v>
      </c>
      <c r="C53" s="9" t="s">
        <v>146</v>
      </c>
      <c r="D53" s="91">
        <v>117</v>
      </c>
      <c r="E53" s="91">
        <v>93</v>
      </c>
      <c r="F53" s="92"/>
      <c r="G53" s="187">
        <v>24</v>
      </c>
      <c r="H53" s="94">
        <v>18</v>
      </c>
      <c r="I53" s="91">
        <v>6</v>
      </c>
      <c r="J53" s="92"/>
      <c r="K53" s="95">
        <v>18</v>
      </c>
      <c r="L53" s="96">
        <v>6</v>
      </c>
      <c r="M53" s="97">
        <v>1</v>
      </c>
      <c r="N53" s="192"/>
      <c r="O53" s="193"/>
      <c r="P53" s="190"/>
      <c r="Q53" s="101"/>
      <c r="R53" s="102"/>
      <c r="S53" s="191"/>
      <c r="T53" s="104"/>
      <c r="U53" s="105"/>
      <c r="V53" s="106"/>
    </row>
    <row r="54" spans="1:22" s="1" customFormat="1" ht="15" customHeight="1">
      <c r="A54" s="7" t="s">
        <v>32</v>
      </c>
      <c r="B54" s="8" t="s">
        <v>31</v>
      </c>
      <c r="C54" s="9" t="s">
        <v>146</v>
      </c>
      <c r="D54" s="91">
        <v>174</v>
      </c>
      <c r="E54" s="91">
        <v>150</v>
      </c>
      <c r="F54" s="92"/>
      <c r="G54" s="187">
        <v>24</v>
      </c>
      <c r="H54" s="94">
        <v>18</v>
      </c>
      <c r="I54" s="91">
        <v>6</v>
      </c>
      <c r="J54" s="92"/>
      <c r="K54" s="95">
        <v>18</v>
      </c>
      <c r="L54" s="96">
        <v>6</v>
      </c>
      <c r="M54" s="97">
        <v>2</v>
      </c>
      <c r="N54" s="188"/>
      <c r="O54" s="189"/>
      <c r="P54" s="190"/>
      <c r="Q54" s="101"/>
      <c r="R54" s="102"/>
      <c r="S54" s="191"/>
      <c r="T54" s="104"/>
      <c r="U54" s="105"/>
      <c r="V54" s="106"/>
    </row>
    <row r="55" spans="1:22" s="1" customFormat="1" ht="15" customHeight="1">
      <c r="A55" s="7" t="s">
        <v>33</v>
      </c>
      <c r="B55" s="8" t="s">
        <v>66</v>
      </c>
      <c r="C55" s="9" t="s">
        <v>122</v>
      </c>
      <c r="D55" s="91">
        <v>78</v>
      </c>
      <c r="E55" s="91">
        <v>62</v>
      </c>
      <c r="F55" s="92"/>
      <c r="G55" s="187">
        <v>16</v>
      </c>
      <c r="H55" s="94">
        <v>10</v>
      </c>
      <c r="I55" s="91">
        <v>6</v>
      </c>
      <c r="J55" s="92"/>
      <c r="K55" s="95"/>
      <c r="L55" s="96"/>
      <c r="M55" s="97"/>
      <c r="N55" s="188">
        <v>2</v>
      </c>
      <c r="O55" s="189"/>
      <c r="P55" s="190">
        <v>1</v>
      </c>
      <c r="Q55" s="101">
        <v>8</v>
      </c>
      <c r="R55" s="102">
        <v>6</v>
      </c>
      <c r="S55" s="191">
        <v>1</v>
      </c>
      <c r="T55" s="104"/>
      <c r="U55" s="105"/>
      <c r="V55" s="106"/>
    </row>
    <row r="56" spans="1:22" s="1" customFormat="1" ht="15" customHeight="1">
      <c r="A56" s="7" t="s">
        <v>34</v>
      </c>
      <c r="B56" s="8" t="s">
        <v>67</v>
      </c>
      <c r="C56" s="9" t="s">
        <v>121</v>
      </c>
      <c r="D56" s="91">
        <v>87</v>
      </c>
      <c r="E56" s="91">
        <v>71</v>
      </c>
      <c r="F56" s="92"/>
      <c r="G56" s="187">
        <v>16</v>
      </c>
      <c r="H56" s="94">
        <v>12</v>
      </c>
      <c r="I56" s="91">
        <v>4</v>
      </c>
      <c r="J56" s="92"/>
      <c r="K56" s="95">
        <v>2</v>
      </c>
      <c r="L56" s="96"/>
      <c r="M56" s="97"/>
      <c r="N56" s="188">
        <v>10</v>
      </c>
      <c r="O56" s="189">
        <v>4</v>
      </c>
      <c r="P56" s="194">
        <v>1</v>
      </c>
      <c r="Q56" s="101"/>
      <c r="R56" s="102"/>
      <c r="S56" s="191"/>
      <c r="T56" s="104"/>
      <c r="U56" s="105"/>
      <c r="V56" s="106"/>
    </row>
    <row r="57" spans="1:22" s="1" customFormat="1" ht="15" customHeight="1">
      <c r="A57" s="7" t="s">
        <v>35</v>
      </c>
      <c r="B57" s="8" t="s">
        <v>68</v>
      </c>
      <c r="C57" s="9" t="s">
        <v>160</v>
      </c>
      <c r="D57" s="91">
        <v>57</v>
      </c>
      <c r="E57" s="91">
        <v>45</v>
      </c>
      <c r="F57" s="92"/>
      <c r="G57" s="187">
        <v>12</v>
      </c>
      <c r="H57" s="94">
        <v>10</v>
      </c>
      <c r="I57" s="91">
        <v>2</v>
      </c>
      <c r="J57" s="92"/>
      <c r="K57" s="95">
        <v>2</v>
      </c>
      <c r="L57" s="96"/>
      <c r="M57" s="97"/>
      <c r="N57" s="188">
        <v>8</v>
      </c>
      <c r="O57" s="189">
        <v>2</v>
      </c>
      <c r="P57" s="190">
        <v>1</v>
      </c>
      <c r="Q57" s="101"/>
      <c r="R57" s="102"/>
      <c r="S57" s="191"/>
      <c r="T57" s="104"/>
      <c r="U57" s="105"/>
      <c r="V57" s="106"/>
    </row>
    <row r="58" spans="1:22" s="1" customFormat="1" ht="15" customHeight="1">
      <c r="A58" s="7" t="s">
        <v>36</v>
      </c>
      <c r="B58" s="8" t="s">
        <v>22</v>
      </c>
      <c r="C58" s="9" t="s">
        <v>126</v>
      </c>
      <c r="D58" s="91">
        <v>96</v>
      </c>
      <c r="E58" s="91">
        <v>80</v>
      </c>
      <c r="F58" s="92"/>
      <c r="G58" s="187">
        <v>16</v>
      </c>
      <c r="H58" s="94">
        <v>8</v>
      </c>
      <c r="I58" s="91">
        <v>8</v>
      </c>
      <c r="J58" s="92"/>
      <c r="K58" s="95"/>
      <c r="L58" s="96"/>
      <c r="M58" s="97"/>
      <c r="N58" s="188"/>
      <c r="O58" s="189"/>
      <c r="P58" s="190"/>
      <c r="Q58" s="101"/>
      <c r="R58" s="102"/>
      <c r="S58" s="191"/>
      <c r="T58" s="104">
        <v>8</v>
      </c>
      <c r="U58" s="105">
        <v>8</v>
      </c>
      <c r="V58" s="106">
        <v>1</v>
      </c>
    </row>
    <row r="59" spans="1:22" s="1" customFormat="1" ht="15" customHeight="1">
      <c r="A59" s="7" t="s">
        <v>37</v>
      </c>
      <c r="B59" s="8" t="s">
        <v>161</v>
      </c>
      <c r="C59" s="9" t="s">
        <v>126</v>
      </c>
      <c r="D59" s="91">
        <v>84</v>
      </c>
      <c r="E59" s="91">
        <v>68</v>
      </c>
      <c r="F59" s="92"/>
      <c r="G59" s="187">
        <v>16</v>
      </c>
      <c r="H59" s="94">
        <v>16</v>
      </c>
      <c r="I59" s="91"/>
      <c r="J59" s="92"/>
      <c r="K59" s="95"/>
      <c r="L59" s="96"/>
      <c r="M59" s="97"/>
      <c r="N59" s="188"/>
      <c r="O59" s="189"/>
      <c r="P59" s="190"/>
      <c r="Q59" s="101"/>
      <c r="R59" s="102"/>
      <c r="S59" s="191"/>
      <c r="T59" s="104">
        <v>16</v>
      </c>
      <c r="U59" s="105"/>
      <c r="V59" s="106">
        <v>1</v>
      </c>
    </row>
    <row r="60" spans="1:22" s="1" customFormat="1" ht="15" customHeight="1">
      <c r="A60" s="7" t="s">
        <v>38</v>
      </c>
      <c r="B60" s="8" t="s">
        <v>69</v>
      </c>
      <c r="C60" s="9" t="s">
        <v>123</v>
      </c>
      <c r="D60" s="91">
        <v>117</v>
      </c>
      <c r="E60" s="91">
        <v>101</v>
      </c>
      <c r="F60" s="92"/>
      <c r="G60" s="187">
        <v>16</v>
      </c>
      <c r="H60" s="94">
        <v>12</v>
      </c>
      <c r="I60" s="91">
        <v>4</v>
      </c>
      <c r="J60" s="92"/>
      <c r="K60" s="95"/>
      <c r="L60" s="96"/>
      <c r="M60" s="97"/>
      <c r="N60" s="188"/>
      <c r="O60" s="189"/>
      <c r="P60" s="190"/>
      <c r="Q60" s="101"/>
      <c r="R60" s="102"/>
      <c r="S60" s="191"/>
      <c r="T60" s="104">
        <v>12</v>
      </c>
      <c r="U60" s="105">
        <v>4</v>
      </c>
      <c r="V60" s="106">
        <v>2</v>
      </c>
    </row>
    <row r="61" spans="1:22" s="1" customFormat="1" ht="15" customHeight="1">
      <c r="A61" s="7" t="s">
        <v>39</v>
      </c>
      <c r="B61" s="8" t="s">
        <v>70</v>
      </c>
      <c r="C61" s="9" t="s">
        <v>122</v>
      </c>
      <c r="D61" s="91">
        <v>66</v>
      </c>
      <c r="E61" s="91">
        <v>54</v>
      </c>
      <c r="F61" s="92"/>
      <c r="G61" s="187">
        <v>12</v>
      </c>
      <c r="H61" s="94">
        <v>10</v>
      </c>
      <c r="I61" s="91">
        <v>2</v>
      </c>
      <c r="J61" s="92"/>
      <c r="K61" s="95"/>
      <c r="L61" s="96"/>
      <c r="M61" s="97"/>
      <c r="N61" s="188"/>
      <c r="O61" s="189"/>
      <c r="P61" s="190"/>
      <c r="Q61" s="101">
        <v>10</v>
      </c>
      <c r="R61" s="102">
        <v>2</v>
      </c>
      <c r="S61" s="191">
        <v>1</v>
      </c>
      <c r="T61" s="116"/>
      <c r="U61" s="117"/>
      <c r="V61" s="195"/>
    </row>
    <row r="62" spans="1:22" s="1" customFormat="1" ht="15" customHeight="1">
      <c r="A62" s="7" t="s">
        <v>71</v>
      </c>
      <c r="B62" s="8" t="s">
        <v>21</v>
      </c>
      <c r="C62" s="9" t="s">
        <v>126</v>
      </c>
      <c r="D62" s="91">
        <v>84</v>
      </c>
      <c r="E62" s="91">
        <v>68</v>
      </c>
      <c r="F62" s="92"/>
      <c r="G62" s="187">
        <v>16</v>
      </c>
      <c r="H62" s="94">
        <v>12</v>
      </c>
      <c r="I62" s="91">
        <v>4</v>
      </c>
      <c r="J62" s="92"/>
      <c r="K62" s="95"/>
      <c r="L62" s="96"/>
      <c r="M62" s="97"/>
      <c r="N62" s="188"/>
      <c r="O62" s="189"/>
      <c r="P62" s="190"/>
      <c r="Q62" s="101"/>
      <c r="R62" s="102"/>
      <c r="S62" s="191"/>
      <c r="T62" s="104">
        <v>12</v>
      </c>
      <c r="U62" s="105">
        <v>4</v>
      </c>
      <c r="V62" s="196">
        <v>1</v>
      </c>
    </row>
    <row r="63" spans="1:22" s="1" customFormat="1" ht="15" customHeight="1">
      <c r="A63" s="7" t="s">
        <v>97</v>
      </c>
      <c r="B63" s="8" t="s">
        <v>20</v>
      </c>
      <c r="C63" s="9" t="s">
        <v>122</v>
      </c>
      <c r="D63" s="91">
        <v>102</v>
      </c>
      <c r="E63" s="91">
        <v>86</v>
      </c>
      <c r="F63" s="92"/>
      <c r="G63" s="187">
        <v>16</v>
      </c>
      <c r="H63" s="94">
        <v>12</v>
      </c>
      <c r="I63" s="91">
        <v>4</v>
      </c>
      <c r="J63" s="92"/>
      <c r="K63" s="95"/>
      <c r="L63" s="96"/>
      <c r="M63" s="97"/>
      <c r="N63" s="188">
        <v>2</v>
      </c>
      <c r="O63" s="189"/>
      <c r="P63" s="190"/>
      <c r="Q63" s="113">
        <v>10</v>
      </c>
      <c r="R63" s="114">
        <v>4</v>
      </c>
      <c r="S63" s="191">
        <v>1</v>
      </c>
      <c r="T63" s="104"/>
      <c r="U63" s="105"/>
      <c r="V63" s="106"/>
    </row>
    <row r="64" spans="1:22" s="1" customFormat="1" ht="15" customHeight="1">
      <c r="A64" s="7" t="s">
        <v>79</v>
      </c>
      <c r="B64" s="23" t="s">
        <v>80</v>
      </c>
      <c r="C64" s="9" t="s">
        <v>122</v>
      </c>
      <c r="D64" s="91">
        <v>279</v>
      </c>
      <c r="E64" s="91">
        <v>253</v>
      </c>
      <c r="F64" s="92"/>
      <c r="G64" s="187">
        <v>26</v>
      </c>
      <c r="H64" s="94">
        <v>26</v>
      </c>
      <c r="I64" s="91"/>
      <c r="J64" s="92"/>
      <c r="K64" s="95"/>
      <c r="L64" s="96"/>
      <c r="M64" s="97"/>
      <c r="N64" s="188"/>
      <c r="O64" s="189"/>
      <c r="P64" s="190"/>
      <c r="Q64" s="101">
        <v>26</v>
      </c>
      <c r="R64" s="102"/>
      <c r="S64" s="191">
        <v>1</v>
      </c>
      <c r="T64" s="104"/>
      <c r="U64" s="105"/>
      <c r="V64" s="106"/>
    </row>
    <row r="65" spans="1:22" s="1" customFormat="1" ht="15" customHeight="1" thickBot="1">
      <c r="A65" s="119" t="s">
        <v>96</v>
      </c>
      <c r="B65" s="197" t="s">
        <v>108</v>
      </c>
      <c r="C65" s="27" t="s">
        <v>127</v>
      </c>
      <c r="D65" s="121">
        <v>57</v>
      </c>
      <c r="E65" s="121">
        <v>45</v>
      </c>
      <c r="F65" s="122"/>
      <c r="G65" s="198">
        <v>12</v>
      </c>
      <c r="H65" s="124">
        <v>12</v>
      </c>
      <c r="I65" s="121"/>
      <c r="J65" s="122"/>
      <c r="K65" s="199"/>
      <c r="L65" s="200"/>
      <c r="M65" s="201"/>
      <c r="N65" s="202"/>
      <c r="O65" s="203"/>
      <c r="P65" s="204"/>
      <c r="Q65" s="205"/>
      <c r="R65" s="206"/>
      <c r="S65" s="207"/>
      <c r="T65" s="208">
        <v>12</v>
      </c>
      <c r="U65" s="209"/>
      <c r="V65" s="210">
        <v>1</v>
      </c>
    </row>
    <row r="66" spans="1:22" s="4" customFormat="1" ht="12" customHeight="1" thickBot="1">
      <c r="A66" s="175" t="s">
        <v>40</v>
      </c>
      <c r="B66" s="176" t="s">
        <v>41</v>
      </c>
      <c r="C66" s="29" t="s">
        <v>130</v>
      </c>
      <c r="D66" s="177">
        <f t="shared" ref="D66:V66" si="6">SUM(D67+D72+D78+D83+D87+D91)</f>
        <v>1824</v>
      </c>
      <c r="E66" s="177">
        <f t="shared" si="6"/>
        <v>1524</v>
      </c>
      <c r="F66" s="178"/>
      <c r="G66" s="179">
        <f t="shared" si="6"/>
        <v>300</v>
      </c>
      <c r="H66" s="179">
        <f t="shared" si="6"/>
        <v>169</v>
      </c>
      <c r="I66" s="179">
        <f t="shared" si="6"/>
        <v>99</v>
      </c>
      <c r="J66" s="179">
        <f t="shared" si="6"/>
        <v>32</v>
      </c>
      <c r="K66" s="179">
        <f t="shared" si="6"/>
        <v>24</v>
      </c>
      <c r="L66" s="179">
        <f t="shared" si="6"/>
        <v>4</v>
      </c>
      <c r="M66" s="179">
        <f t="shared" si="6"/>
        <v>0</v>
      </c>
      <c r="N66" s="179">
        <f t="shared" si="6"/>
        <v>84</v>
      </c>
      <c r="O66" s="179">
        <f t="shared" si="6"/>
        <v>42</v>
      </c>
      <c r="P66" s="179">
        <f t="shared" si="6"/>
        <v>6</v>
      </c>
      <c r="Q66" s="179">
        <f t="shared" si="6"/>
        <v>41</v>
      </c>
      <c r="R66" s="179">
        <f t="shared" si="6"/>
        <v>47</v>
      </c>
      <c r="S66" s="179">
        <f t="shared" si="6"/>
        <v>5</v>
      </c>
      <c r="T66" s="179">
        <f t="shared" si="6"/>
        <v>52</v>
      </c>
      <c r="U66" s="179">
        <f t="shared" si="6"/>
        <v>6</v>
      </c>
      <c r="V66" s="179">
        <f t="shared" si="6"/>
        <v>0</v>
      </c>
    </row>
    <row r="67" spans="1:22" s="1" customFormat="1" ht="25.5" customHeight="1">
      <c r="A67" s="211" t="s">
        <v>42</v>
      </c>
      <c r="B67" s="212" t="s">
        <v>72</v>
      </c>
      <c r="C67" s="28" t="s">
        <v>120</v>
      </c>
      <c r="D67" s="213">
        <v>750</v>
      </c>
      <c r="E67" s="213">
        <f>SUM(E68:E69)</f>
        <v>638</v>
      </c>
      <c r="F67" s="214"/>
      <c r="G67" s="215">
        <f>SUM(G68:G69)</f>
        <v>112</v>
      </c>
      <c r="H67" s="215">
        <f t="shared" ref="H67:V67" si="7">SUM(H68:H69)</f>
        <v>96</v>
      </c>
      <c r="I67" s="215">
        <f t="shared" si="7"/>
        <v>16</v>
      </c>
      <c r="J67" s="215">
        <f t="shared" si="7"/>
        <v>0</v>
      </c>
      <c r="K67" s="215">
        <f t="shared" si="7"/>
        <v>0</v>
      </c>
      <c r="L67" s="215">
        <f t="shared" si="7"/>
        <v>0</v>
      </c>
      <c r="M67" s="215">
        <f t="shared" si="7"/>
        <v>0</v>
      </c>
      <c r="N67" s="215">
        <f t="shared" si="7"/>
        <v>68</v>
      </c>
      <c r="O67" s="215">
        <f t="shared" si="7"/>
        <v>4</v>
      </c>
      <c r="P67" s="215">
        <f t="shared" si="7"/>
        <v>4</v>
      </c>
      <c r="Q67" s="215">
        <f t="shared" si="7"/>
        <v>28</v>
      </c>
      <c r="R67" s="215">
        <f t="shared" si="7"/>
        <v>12</v>
      </c>
      <c r="S67" s="215">
        <f t="shared" si="7"/>
        <v>2</v>
      </c>
      <c r="T67" s="215">
        <f t="shared" si="7"/>
        <v>0</v>
      </c>
      <c r="U67" s="215">
        <f t="shared" si="7"/>
        <v>0</v>
      </c>
      <c r="V67" s="215">
        <f t="shared" si="7"/>
        <v>0</v>
      </c>
    </row>
    <row r="68" spans="1:22" s="1" customFormat="1" ht="24.75" customHeight="1">
      <c r="A68" s="7" t="s">
        <v>43</v>
      </c>
      <c r="B68" s="8" t="s">
        <v>81</v>
      </c>
      <c r="C68" s="9" t="s">
        <v>147</v>
      </c>
      <c r="D68" s="91">
        <v>426</v>
      </c>
      <c r="E68" s="91">
        <v>362</v>
      </c>
      <c r="F68" s="92"/>
      <c r="G68" s="187">
        <v>64</v>
      </c>
      <c r="H68" s="94">
        <v>54</v>
      </c>
      <c r="I68" s="91">
        <v>10</v>
      </c>
      <c r="J68" s="92"/>
      <c r="K68" s="95"/>
      <c r="L68" s="96">
        <v>0</v>
      </c>
      <c r="M68" s="97"/>
      <c r="N68" s="188">
        <v>46</v>
      </c>
      <c r="O68" s="189">
        <v>4</v>
      </c>
      <c r="P68" s="190">
        <v>2</v>
      </c>
      <c r="Q68" s="101">
        <v>8</v>
      </c>
      <c r="R68" s="102">
        <v>6</v>
      </c>
      <c r="S68" s="191">
        <v>1</v>
      </c>
      <c r="T68" s="104"/>
      <c r="U68" s="105"/>
      <c r="V68" s="106"/>
    </row>
    <row r="69" spans="1:22" s="1" customFormat="1" ht="27" customHeight="1">
      <c r="A69" s="7" t="s">
        <v>73</v>
      </c>
      <c r="B69" s="8" t="s">
        <v>82</v>
      </c>
      <c r="C69" s="9" t="s">
        <v>147</v>
      </c>
      <c r="D69" s="91">
        <v>324</v>
      </c>
      <c r="E69" s="91">
        <v>276</v>
      </c>
      <c r="F69" s="92"/>
      <c r="G69" s="187">
        <v>48</v>
      </c>
      <c r="H69" s="94">
        <v>42</v>
      </c>
      <c r="I69" s="91">
        <v>6</v>
      </c>
      <c r="J69" s="92"/>
      <c r="K69" s="95"/>
      <c r="L69" s="96"/>
      <c r="M69" s="97"/>
      <c r="N69" s="188">
        <v>22</v>
      </c>
      <c r="O69" s="189"/>
      <c r="P69" s="190">
        <v>2</v>
      </c>
      <c r="Q69" s="101">
        <v>20</v>
      </c>
      <c r="R69" s="102">
        <v>6</v>
      </c>
      <c r="S69" s="191">
        <v>1</v>
      </c>
      <c r="T69" s="104"/>
      <c r="U69" s="105"/>
      <c r="V69" s="106"/>
    </row>
    <row r="70" spans="1:22" s="1" customFormat="1" ht="11.25" customHeight="1">
      <c r="A70" s="49" t="s">
        <v>117</v>
      </c>
      <c r="B70" s="13" t="s">
        <v>102</v>
      </c>
      <c r="C70" s="9"/>
      <c r="D70" s="91"/>
      <c r="E70" s="91"/>
      <c r="F70" s="92"/>
      <c r="G70" s="216">
        <f>SUM(H70:V70)</f>
        <v>216</v>
      </c>
      <c r="H70" s="94"/>
      <c r="I70" s="91"/>
      <c r="J70" s="92"/>
      <c r="K70" s="95"/>
      <c r="L70" s="96"/>
      <c r="M70" s="97"/>
      <c r="N70" s="217"/>
      <c r="O70" s="218"/>
      <c r="P70" s="219"/>
      <c r="Q70" s="220">
        <v>216</v>
      </c>
      <c r="R70" s="102"/>
      <c r="S70" s="191"/>
      <c r="T70" s="104"/>
      <c r="U70" s="105"/>
      <c r="V70" s="106"/>
    </row>
    <row r="71" spans="1:22" s="1" customFormat="1" ht="11.25" customHeight="1">
      <c r="A71" s="49" t="s">
        <v>87</v>
      </c>
      <c r="B71" s="13" t="s">
        <v>90</v>
      </c>
      <c r="C71" s="9"/>
      <c r="D71" s="91"/>
      <c r="E71" s="91"/>
      <c r="F71" s="92"/>
      <c r="G71" s="216">
        <f>SUM(H71:V71)</f>
        <v>108</v>
      </c>
      <c r="H71" s="94"/>
      <c r="I71" s="91"/>
      <c r="J71" s="92"/>
      <c r="K71" s="95"/>
      <c r="L71" s="96"/>
      <c r="M71" s="97"/>
      <c r="N71" s="217"/>
      <c r="O71" s="218"/>
      <c r="P71" s="219"/>
      <c r="Q71" s="220">
        <v>108</v>
      </c>
      <c r="R71" s="102"/>
      <c r="S71" s="191"/>
      <c r="T71" s="104"/>
      <c r="U71" s="105"/>
      <c r="V71" s="106"/>
    </row>
    <row r="72" spans="1:22" s="1" customFormat="1" ht="12.75" customHeight="1">
      <c r="A72" s="14" t="s">
        <v>44</v>
      </c>
      <c r="B72" s="14" t="s">
        <v>74</v>
      </c>
      <c r="C72" s="12" t="s">
        <v>120</v>
      </c>
      <c r="D72" s="221">
        <v>297</v>
      </c>
      <c r="E72" s="221">
        <f>SUM(E73:E75)</f>
        <v>233</v>
      </c>
      <c r="F72" s="222"/>
      <c r="G72" s="223">
        <f t="shared" ref="G72:V72" si="8">SUM(G73:G75)</f>
        <v>64</v>
      </c>
      <c r="H72" s="224">
        <f>SUM(H73:H75)</f>
        <v>13</v>
      </c>
      <c r="I72" s="221">
        <f t="shared" si="8"/>
        <v>41</v>
      </c>
      <c r="J72" s="222">
        <f t="shared" si="8"/>
        <v>10</v>
      </c>
      <c r="K72" s="225">
        <f t="shared" si="8"/>
        <v>0</v>
      </c>
      <c r="L72" s="226"/>
      <c r="M72" s="227">
        <f t="shared" si="8"/>
        <v>0</v>
      </c>
      <c r="N72" s="228">
        <f t="shared" si="8"/>
        <v>0</v>
      </c>
      <c r="O72" s="229"/>
      <c r="P72" s="230">
        <f t="shared" si="8"/>
        <v>0</v>
      </c>
      <c r="Q72" s="231">
        <v>13</v>
      </c>
      <c r="R72" s="232">
        <f>SUM(R73:R75)</f>
        <v>35</v>
      </c>
      <c r="S72" s="233">
        <f t="shared" si="8"/>
        <v>3</v>
      </c>
      <c r="T72" s="234">
        <f>SUM(T73:T75)</f>
        <v>10</v>
      </c>
      <c r="U72" s="235">
        <v>6</v>
      </c>
      <c r="V72" s="236">
        <f t="shared" si="8"/>
        <v>0</v>
      </c>
    </row>
    <row r="73" spans="1:22" s="1" customFormat="1" ht="24.75" customHeight="1">
      <c r="A73" s="7" t="s">
        <v>45</v>
      </c>
      <c r="B73" s="8" t="s">
        <v>98</v>
      </c>
      <c r="C73" s="9" t="s">
        <v>122</v>
      </c>
      <c r="D73" s="91">
        <v>159</v>
      </c>
      <c r="E73" s="91">
        <v>135</v>
      </c>
      <c r="F73" s="92"/>
      <c r="G73" s="187">
        <v>24</v>
      </c>
      <c r="H73" s="94">
        <v>6</v>
      </c>
      <c r="I73" s="91">
        <v>18</v>
      </c>
      <c r="J73" s="92"/>
      <c r="K73" s="95"/>
      <c r="L73" s="96"/>
      <c r="M73" s="97"/>
      <c r="N73" s="188"/>
      <c r="O73" s="189"/>
      <c r="P73" s="190"/>
      <c r="Q73" s="101">
        <v>6</v>
      </c>
      <c r="R73" s="102">
        <v>18</v>
      </c>
      <c r="S73" s="191">
        <v>1</v>
      </c>
      <c r="T73" s="104"/>
      <c r="U73" s="105"/>
      <c r="V73" s="106"/>
    </row>
    <row r="74" spans="1:22" s="1" customFormat="1" ht="12.75" customHeight="1">
      <c r="A74" s="7" t="s">
        <v>75</v>
      </c>
      <c r="B74" s="8" t="s">
        <v>84</v>
      </c>
      <c r="C74" s="9" t="s">
        <v>128</v>
      </c>
      <c r="D74" s="91">
        <v>78</v>
      </c>
      <c r="E74" s="91">
        <v>50</v>
      </c>
      <c r="F74" s="92"/>
      <c r="G74" s="187">
        <v>28</v>
      </c>
      <c r="H74" s="94">
        <v>3</v>
      </c>
      <c r="I74" s="91">
        <v>15</v>
      </c>
      <c r="J74" s="92">
        <v>10</v>
      </c>
      <c r="K74" s="95"/>
      <c r="L74" s="96"/>
      <c r="M74" s="97"/>
      <c r="N74" s="188"/>
      <c r="O74" s="189"/>
      <c r="P74" s="190"/>
      <c r="Q74" s="101">
        <v>3</v>
      </c>
      <c r="R74" s="102">
        <v>9</v>
      </c>
      <c r="S74" s="191">
        <v>1</v>
      </c>
      <c r="T74" s="104">
        <v>10</v>
      </c>
      <c r="U74" s="105">
        <v>6</v>
      </c>
      <c r="V74" s="106"/>
    </row>
    <row r="75" spans="1:22" s="1" customFormat="1" ht="14.25" customHeight="1">
      <c r="A75" s="7" t="s">
        <v>76</v>
      </c>
      <c r="B75" s="8" t="s">
        <v>85</v>
      </c>
      <c r="C75" s="9" t="s">
        <v>122</v>
      </c>
      <c r="D75" s="91">
        <v>60</v>
      </c>
      <c r="E75" s="91">
        <v>48</v>
      </c>
      <c r="F75" s="92"/>
      <c r="G75" s="187">
        <v>12</v>
      </c>
      <c r="H75" s="94">
        <v>4</v>
      </c>
      <c r="I75" s="91">
        <v>8</v>
      </c>
      <c r="J75" s="92"/>
      <c r="K75" s="95"/>
      <c r="L75" s="96"/>
      <c r="M75" s="97"/>
      <c r="N75" s="188"/>
      <c r="O75" s="189"/>
      <c r="P75" s="190"/>
      <c r="Q75" s="101">
        <v>4</v>
      </c>
      <c r="R75" s="102">
        <v>8</v>
      </c>
      <c r="S75" s="191">
        <v>1</v>
      </c>
      <c r="T75" s="104"/>
      <c r="U75" s="105"/>
      <c r="V75" s="106"/>
    </row>
    <row r="76" spans="1:22" s="1" customFormat="1" ht="9.75" customHeight="1">
      <c r="A76" s="49" t="s">
        <v>116</v>
      </c>
      <c r="B76" s="13" t="s">
        <v>102</v>
      </c>
      <c r="C76" s="9"/>
      <c r="D76" s="91"/>
      <c r="E76" s="91"/>
      <c r="F76" s="92"/>
      <c r="G76" s="216">
        <f>SUM(H76:V76)</f>
        <v>144</v>
      </c>
      <c r="H76" s="94"/>
      <c r="I76" s="91"/>
      <c r="J76" s="92"/>
      <c r="K76" s="95"/>
      <c r="L76" s="96"/>
      <c r="M76" s="97"/>
      <c r="N76" s="188"/>
      <c r="O76" s="189"/>
      <c r="P76" s="190"/>
      <c r="Q76" s="220">
        <v>144</v>
      </c>
      <c r="R76" s="237"/>
      <c r="S76" s="238"/>
      <c r="T76" s="239"/>
      <c r="U76" s="105"/>
      <c r="V76" s="106"/>
    </row>
    <row r="77" spans="1:22" s="1" customFormat="1" ht="12" customHeight="1">
      <c r="A77" s="49" t="s">
        <v>88</v>
      </c>
      <c r="B77" s="13" t="s">
        <v>90</v>
      </c>
      <c r="C77" s="9"/>
      <c r="D77" s="91"/>
      <c r="E77" s="91"/>
      <c r="F77" s="92"/>
      <c r="G77" s="216">
        <f>SUM(H77:V77)</f>
        <v>72</v>
      </c>
      <c r="H77" s="94"/>
      <c r="I77" s="91"/>
      <c r="J77" s="92"/>
      <c r="K77" s="95"/>
      <c r="L77" s="96"/>
      <c r="M77" s="97"/>
      <c r="N77" s="188"/>
      <c r="O77" s="189"/>
      <c r="P77" s="190"/>
      <c r="Q77" s="220">
        <v>72</v>
      </c>
      <c r="R77" s="237"/>
      <c r="S77" s="238"/>
      <c r="T77" s="239"/>
      <c r="U77" s="105"/>
      <c r="V77" s="106"/>
    </row>
    <row r="78" spans="1:22" s="1" customFormat="1" ht="34.5" customHeight="1">
      <c r="A78" s="14" t="s">
        <v>46</v>
      </c>
      <c r="B78" s="14" t="s">
        <v>77</v>
      </c>
      <c r="C78" s="12" t="s">
        <v>120</v>
      </c>
      <c r="D78" s="221">
        <v>270</v>
      </c>
      <c r="E78" s="221">
        <f>SUM(E79:E80)</f>
        <v>216</v>
      </c>
      <c r="F78" s="222"/>
      <c r="G78" s="223">
        <f t="shared" ref="G78:V78" si="9">SUM(G79:G80)</f>
        <v>54</v>
      </c>
      <c r="H78" s="224">
        <f>SUM(H79:H80)</f>
        <v>4</v>
      </c>
      <c r="I78" s="221">
        <f t="shared" si="9"/>
        <v>38</v>
      </c>
      <c r="J78" s="222">
        <f t="shared" si="9"/>
        <v>12</v>
      </c>
      <c r="K78" s="225">
        <f t="shared" si="9"/>
        <v>0</v>
      </c>
      <c r="L78" s="226"/>
      <c r="M78" s="227">
        <f t="shared" si="9"/>
        <v>0</v>
      </c>
      <c r="N78" s="228">
        <f t="shared" si="9"/>
        <v>16</v>
      </c>
      <c r="O78" s="229">
        <v>38</v>
      </c>
      <c r="P78" s="230">
        <f t="shared" si="9"/>
        <v>2</v>
      </c>
      <c r="Q78" s="231">
        <f t="shared" si="9"/>
        <v>0</v>
      </c>
      <c r="R78" s="232"/>
      <c r="S78" s="233">
        <f t="shared" si="9"/>
        <v>0</v>
      </c>
      <c r="T78" s="234">
        <f t="shared" si="9"/>
        <v>0</v>
      </c>
      <c r="U78" s="235"/>
      <c r="V78" s="236">
        <f t="shared" si="9"/>
        <v>0</v>
      </c>
    </row>
    <row r="79" spans="1:22" s="1" customFormat="1" ht="28.5" customHeight="1">
      <c r="A79" s="7" t="s">
        <v>47</v>
      </c>
      <c r="B79" s="8" t="s">
        <v>86</v>
      </c>
      <c r="C79" s="9" t="s">
        <v>121</v>
      </c>
      <c r="D79" s="91">
        <v>60</v>
      </c>
      <c r="E79" s="91">
        <v>48</v>
      </c>
      <c r="F79" s="92"/>
      <c r="G79" s="187">
        <v>12</v>
      </c>
      <c r="H79" s="94">
        <v>2</v>
      </c>
      <c r="I79" s="91">
        <v>10</v>
      </c>
      <c r="J79" s="92"/>
      <c r="K79" s="95"/>
      <c r="L79" s="96"/>
      <c r="M79" s="97"/>
      <c r="N79" s="188">
        <v>2</v>
      </c>
      <c r="O79" s="189">
        <v>10</v>
      </c>
      <c r="P79" s="190">
        <v>1</v>
      </c>
      <c r="Q79" s="101"/>
      <c r="R79" s="102"/>
      <c r="S79" s="191"/>
      <c r="T79" s="104"/>
      <c r="U79" s="105"/>
      <c r="V79" s="106"/>
    </row>
    <row r="80" spans="1:22" s="1" customFormat="1" ht="12.75" customHeight="1">
      <c r="A80" s="7" t="s">
        <v>78</v>
      </c>
      <c r="B80" s="8" t="s">
        <v>83</v>
      </c>
      <c r="C80" s="9" t="s">
        <v>121</v>
      </c>
      <c r="D80" s="91">
        <v>210</v>
      </c>
      <c r="E80" s="91">
        <v>168</v>
      </c>
      <c r="F80" s="92"/>
      <c r="G80" s="187">
        <v>42</v>
      </c>
      <c r="H80" s="94">
        <v>2</v>
      </c>
      <c r="I80" s="91">
        <v>28</v>
      </c>
      <c r="J80" s="92">
        <v>12</v>
      </c>
      <c r="K80" s="95"/>
      <c r="L80" s="96"/>
      <c r="M80" s="97"/>
      <c r="N80" s="188">
        <v>14</v>
      </c>
      <c r="O80" s="189">
        <v>28</v>
      </c>
      <c r="P80" s="190">
        <v>1</v>
      </c>
      <c r="Q80" s="101"/>
      <c r="R80" s="102"/>
      <c r="S80" s="191"/>
      <c r="T80" s="104"/>
      <c r="U80" s="105"/>
      <c r="V80" s="106"/>
    </row>
    <row r="81" spans="1:22" s="1" customFormat="1" ht="11.25" customHeight="1">
      <c r="A81" s="49" t="s">
        <v>115</v>
      </c>
      <c r="B81" s="13" t="s">
        <v>102</v>
      </c>
      <c r="C81" s="9"/>
      <c r="D81" s="91"/>
      <c r="E81" s="91"/>
      <c r="F81" s="92"/>
      <c r="G81" s="216">
        <f>SUM(H81:V81)</f>
        <v>108</v>
      </c>
      <c r="H81" s="94"/>
      <c r="I81" s="91"/>
      <c r="J81" s="92"/>
      <c r="K81" s="95"/>
      <c r="L81" s="96"/>
      <c r="M81" s="97"/>
      <c r="N81" s="217">
        <v>108</v>
      </c>
      <c r="O81" s="189"/>
      <c r="P81" s="190"/>
      <c r="Q81" s="101"/>
      <c r="R81" s="102"/>
      <c r="S81" s="191"/>
      <c r="T81" s="104"/>
      <c r="U81" s="105"/>
      <c r="V81" s="106"/>
    </row>
    <row r="82" spans="1:22" s="1" customFormat="1" ht="10.5" customHeight="1">
      <c r="A82" s="49" t="s">
        <v>89</v>
      </c>
      <c r="B82" s="13" t="s">
        <v>90</v>
      </c>
      <c r="C82" s="9"/>
      <c r="D82" s="91"/>
      <c r="E82" s="91"/>
      <c r="F82" s="92"/>
      <c r="G82" s="216">
        <f>SUM(H82:V82)</f>
        <v>108</v>
      </c>
      <c r="H82" s="94"/>
      <c r="I82" s="91"/>
      <c r="J82" s="92"/>
      <c r="K82" s="95"/>
      <c r="L82" s="96"/>
      <c r="M82" s="97"/>
      <c r="N82" s="217">
        <v>108</v>
      </c>
      <c r="O82" s="189"/>
      <c r="P82" s="190"/>
      <c r="Q82" s="101"/>
      <c r="R82" s="102"/>
      <c r="S82" s="191"/>
      <c r="T82" s="104"/>
      <c r="U82" s="105"/>
      <c r="V82" s="106"/>
    </row>
    <row r="83" spans="1:22" s="1" customFormat="1" ht="22.5" customHeight="1">
      <c r="A83" s="14" t="s">
        <v>48</v>
      </c>
      <c r="B83" s="11" t="s">
        <v>162</v>
      </c>
      <c r="C83" s="12" t="s">
        <v>120</v>
      </c>
      <c r="D83" s="221">
        <v>210</v>
      </c>
      <c r="E83" s="221">
        <f>SUM(E84)</f>
        <v>168</v>
      </c>
      <c r="F83" s="222"/>
      <c r="G83" s="223">
        <f t="shared" ref="G83:V83" si="10">SUM(G84)</f>
        <v>42</v>
      </c>
      <c r="H83" s="224">
        <f>SUM(H84:H85)</f>
        <v>32</v>
      </c>
      <c r="I83" s="221">
        <f t="shared" si="10"/>
        <v>0</v>
      </c>
      <c r="J83" s="222">
        <f t="shared" si="10"/>
        <v>10</v>
      </c>
      <c r="K83" s="225">
        <f t="shared" si="10"/>
        <v>0</v>
      </c>
      <c r="L83" s="226"/>
      <c r="M83" s="227">
        <f t="shared" si="10"/>
        <v>0</v>
      </c>
      <c r="N83" s="228">
        <f t="shared" si="10"/>
        <v>0</v>
      </c>
      <c r="O83" s="229"/>
      <c r="P83" s="230">
        <f t="shared" si="10"/>
        <v>0</v>
      </c>
      <c r="Q83" s="231">
        <f t="shared" si="10"/>
        <v>0</v>
      </c>
      <c r="R83" s="232">
        <f>SUM(R84)</f>
        <v>0</v>
      </c>
      <c r="S83" s="233">
        <f t="shared" si="10"/>
        <v>0</v>
      </c>
      <c r="T83" s="234">
        <f t="shared" si="10"/>
        <v>42</v>
      </c>
      <c r="U83" s="235"/>
      <c r="V83" s="236">
        <f t="shared" si="10"/>
        <v>0</v>
      </c>
    </row>
    <row r="84" spans="1:22" s="1" customFormat="1" ht="12" customHeight="1">
      <c r="A84" s="7" t="s">
        <v>49</v>
      </c>
      <c r="B84" s="8" t="s">
        <v>138</v>
      </c>
      <c r="C84" s="9" t="s">
        <v>159</v>
      </c>
      <c r="D84" s="91">
        <v>210</v>
      </c>
      <c r="E84" s="91">
        <v>168</v>
      </c>
      <c r="F84" s="92"/>
      <c r="G84" s="187">
        <v>42</v>
      </c>
      <c r="H84" s="94">
        <v>32</v>
      </c>
      <c r="I84" s="91"/>
      <c r="J84" s="92">
        <v>10</v>
      </c>
      <c r="K84" s="95"/>
      <c r="L84" s="96"/>
      <c r="M84" s="97"/>
      <c r="N84" s="188"/>
      <c r="O84" s="189"/>
      <c r="P84" s="190"/>
      <c r="Q84" s="101"/>
      <c r="R84" s="102"/>
      <c r="S84" s="191"/>
      <c r="T84" s="104">
        <v>42</v>
      </c>
      <c r="U84" s="105"/>
      <c r="V84" s="106"/>
    </row>
    <row r="85" spans="1:22" s="1" customFormat="1" ht="11.25" customHeight="1">
      <c r="A85" s="49" t="s">
        <v>114</v>
      </c>
      <c r="B85" s="13" t="s">
        <v>102</v>
      </c>
      <c r="C85" s="9"/>
      <c r="D85" s="91"/>
      <c r="E85" s="91"/>
      <c r="F85" s="92"/>
      <c r="G85" s="216">
        <f>SUM(H85:V85)</f>
        <v>36</v>
      </c>
      <c r="H85" s="94"/>
      <c r="I85" s="91"/>
      <c r="J85" s="92"/>
      <c r="K85" s="95"/>
      <c r="L85" s="96"/>
      <c r="M85" s="97"/>
      <c r="N85" s="188"/>
      <c r="O85" s="189"/>
      <c r="P85" s="190"/>
      <c r="Q85" s="101"/>
      <c r="R85" s="102"/>
      <c r="S85" s="191"/>
      <c r="T85" s="239">
        <v>36</v>
      </c>
      <c r="U85" s="105"/>
      <c r="V85" s="106"/>
    </row>
    <row r="86" spans="1:22" s="1" customFormat="1" ht="10.5" customHeight="1">
      <c r="A86" s="49" t="s">
        <v>91</v>
      </c>
      <c r="B86" s="13" t="s">
        <v>90</v>
      </c>
      <c r="C86" s="9"/>
      <c r="D86" s="91"/>
      <c r="E86" s="91"/>
      <c r="F86" s="92"/>
      <c r="G86" s="216">
        <f>SUM(H86:V86)</f>
        <v>36</v>
      </c>
      <c r="H86" s="94"/>
      <c r="I86" s="91"/>
      <c r="J86" s="92"/>
      <c r="K86" s="95"/>
      <c r="L86" s="96"/>
      <c r="M86" s="97"/>
      <c r="N86" s="188"/>
      <c r="O86" s="189"/>
      <c r="P86" s="190"/>
      <c r="Q86" s="101"/>
      <c r="R86" s="102"/>
      <c r="S86" s="191"/>
      <c r="T86" s="239">
        <v>36</v>
      </c>
      <c r="U86" s="105"/>
      <c r="V86" s="106"/>
    </row>
    <row r="87" spans="1:22" s="26" customFormat="1" ht="33.75" customHeight="1">
      <c r="A87" s="14" t="s">
        <v>50</v>
      </c>
      <c r="B87" s="11" t="s">
        <v>141</v>
      </c>
      <c r="C87" s="12" t="s">
        <v>120</v>
      </c>
      <c r="D87" s="221">
        <f>SUM(D88)</f>
        <v>105</v>
      </c>
      <c r="E87" s="221">
        <f>SUM(E88)</f>
        <v>89</v>
      </c>
      <c r="F87" s="222"/>
      <c r="G87" s="223">
        <f t="shared" ref="G87:V87" si="11">SUM(G88)</f>
        <v>16</v>
      </c>
      <c r="H87" s="240">
        <f t="shared" si="11"/>
        <v>12</v>
      </c>
      <c r="I87" s="221">
        <f t="shared" si="11"/>
        <v>4</v>
      </c>
      <c r="J87" s="222">
        <f t="shared" si="11"/>
        <v>0</v>
      </c>
      <c r="K87" s="225">
        <f t="shared" si="11"/>
        <v>12</v>
      </c>
      <c r="L87" s="226">
        <v>4</v>
      </c>
      <c r="M87" s="227"/>
      <c r="N87" s="228">
        <f t="shared" si="11"/>
        <v>0</v>
      </c>
      <c r="O87" s="229"/>
      <c r="P87" s="230">
        <f t="shared" si="11"/>
        <v>0</v>
      </c>
      <c r="Q87" s="231">
        <f t="shared" si="11"/>
        <v>0</v>
      </c>
      <c r="R87" s="232">
        <f>SUM(R88)</f>
        <v>0</v>
      </c>
      <c r="S87" s="233">
        <f t="shared" si="11"/>
        <v>0</v>
      </c>
      <c r="T87" s="234">
        <f t="shared" si="11"/>
        <v>0</v>
      </c>
      <c r="U87" s="235"/>
      <c r="V87" s="236">
        <f t="shared" si="11"/>
        <v>0</v>
      </c>
    </row>
    <row r="88" spans="1:22" s="26" customFormat="1" ht="24" customHeight="1">
      <c r="A88" s="7" t="s">
        <v>106</v>
      </c>
      <c r="B88" s="23" t="s">
        <v>105</v>
      </c>
      <c r="C88" s="15" t="s">
        <v>143</v>
      </c>
      <c r="D88" s="91">
        <v>105</v>
      </c>
      <c r="E88" s="91">
        <v>89</v>
      </c>
      <c r="F88" s="92"/>
      <c r="G88" s="187">
        <v>16</v>
      </c>
      <c r="H88" s="94">
        <v>12</v>
      </c>
      <c r="I88" s="91">
        <v>4</v>
      </c>
      <c r="J88" s="222"/>
      <c r="K88" s="95">
        <v>12</v>
      </c>
      <c r="L88" s="96">
        <v>4</v>
      </c>
      <c r="M88" s="97"/>
      <c r="N88" s="188"/>
      <c r="O88" s="189"/>
      <c r="P88" s="190"/>
      <c r="Q88" s="231"/>
      <c r="R88" s="232"/>
      <c r="S88" s="233"/>
      <c r="T88" s="234"/>
      <c r="U88" s="235"/>
      <c r="V88" s="236"/>
    </row>
    <row r="89" spans="1:22" s="1" customFormat="1" ht="12" customHeight="1">
      <c r="A89" s="49" t="s">
        <v>156</v>
      </c>
      <c r="B89" s="13" t="s">
        <v>102</v>
      </c>
      <c r="C89" s="12"/>
      <c r="D89" s="221"/>
      <c r="E89" s="221"/>
      <c r="F89" s="92"/>
      <c r="G89" s="216">
        <f>SUM(H89:V89)</f>
        <v>108</v>
      </c>
      <c r="H89" s="224"/>
      <c r="I89" s="221"/>
      <c r="J89" s="222"/>
      <c r="K89" s="241">
        <v>108</v>
      </c>
      <c r="L89" s="226"/>
      <c r="M89" s="227"/>
      <c r="N89" s="188"/>
      <c r="O89" s="189"/>
      <c r="P89" s="190"/>
      <c r="Q89" s="231"/>
      <c r="R89" s="232"/>
      <c r="S89" s="233"/>
      <c r="T89" s="234"/>
      <c r="U89" s="235"/>
      <c r="V89" s="236"/>
    </row>
    <row r="90" spans="1:22" s="1" customFormat="1" ht="12" customHeight="1">
      <c r="A90" s="49" t="s">
        <v>157</v>
      </c>
      <c r="B90" s="13" t="s">
        <v>90</v>
      </c>
      <c r="C90" s="12"/>
      <c r="D90" s="221"/>
      <c r="E90" s="221"/>
      <c r="F90" s="92"/>
      <c r="G90" s="216">
        <f>SUM(H90:V90)</f>
        <v>36</v>
      </c>
      <c r="H90" s="224"/>
      <c r="I90" s="221"/>
      <c r="J90" s="222"/>
      <c r="K90" s="241">
        <v>36</v>
      </c>
      <c r="L90" s="226"/>
      <c r="M90" s="227"/>
      <c r="N90" s="188"/>
      <c r="O90" s="189"/>
      <c r="P90" s="190"/>
      <c r="Q90" s="231"/>
      <c r="R90" s="232"/>
      <c r="S90" s="233"/>
      <c r="T90" s="234"/>
      <c r="U90" s="235"/>
      <c r="V90" s="236"/>
    </row>
    <row r="91" spans="1:22" s="1" customFormat="1" ht="31.5" customHeight="1">
      <c r="A91" s="14" t="s">
        <v>109</v>
      </c>
      <c r="B91" s="11" t="s">
        <v>142</v>
      </c>
      <c r="C91" s="12" t="s">
        <v>120</v>
      </c>
      <c r="D91" s="221">
        <f>SUM(D92)</f>
        <v>192</v>
      </c>
      <c r="E91" s="221">
        <f>SUM(E92)</f>
        <v>180</v>
      </c>
      <c r="F91" s="222"/>
      <c r="G91" s="223">
        <f>SUM(G92)</f>
        <v>12</v>
      </c>
      <c r="H91" s="224">
        <f>SUM(H92)</f>
        <v>12</v>
      </c>
      <c r="I91" s="221"/>
      <c r="J91" s="222">
        <f t="shared" ref="J91:V91" si="12">SUM(J92)</f>
        <v>0</v>
      </c>
      <c r="K91" s="225">
        <f t="shared" si="12"/>
        <v>12</v>
      </c>
      <c r="L91" s="226"/>
      <c r="M91" s="227">
        <f t="shared" si="12"/>
        <v>0</v>
      </c>
      <c r="N91" s="228">
        <f t="shared" si="12"/>
        <v>0</v>
      </c>
      <c r="O91" s="229"/>
      <c r="P91" s="230">
        <f t="shared" si="12"/>
        <v>0</v>
      </c>
      <c r="Q91" s="231">
        <f t="shared" si="12"/>
        <v>0</v>
      </c>
      <c r="R91" s="232">
        <f>SUM(R92)</f>
        <v>0</v>
      </c>
      <c r="S91" s="233">
        <f t="shared" si="12"/>
        <v>0</v>
      </c>
      <c r="T91" s="234">
        <f t="shared" si="12"/>
        <v>0</v>
      </c>
      <c r="U91" s="235"/>
      <c r="V91" s="236">
        <f t="shared" si="12"/>
        <v>0</v>
      </c>
    </row>
    <row r="92" spans="1:22" s="1" customFormat="1" ht="15.75" customHeight="1">
      <c r="A92" s="7" t="s">
        <v>110</v>
      </c>
      <c r="B92" s="23" t="s">
        <v>140</v>
      </c>
      <c r="C92" s="15" t="s">
        <v>143</v>
      </c>
      <c r="D92" s="91">
        <v>192</v>
      </c>
      <c r="E92" s="91">
        <v>180</v>
      </c>
      <c r="F92" s="92"/>
      <c r="G92" s="187">
        <v>12</v>
      </c>
      <c r="H92" s="94">
        <v>12</v>
      </c>
      <c r="I92" s="91"/>
      <c r="J92" s="222"/>
      <c r="K92" s="95">
        <v>12</v>
      </c>
      <c r="L92" s="226"/>
      <c r="M92" s="227"/>
      <c r="N92" s="228"/>
      <c r="O92" s="229"/>
      <c r="P92" s="190"/>
      <c r="Q92" s="231"/>
      <c r="R92" s="232"/>
      <c r="S92" s="233"/>
      <c r="T92" s="234"/>
      <c r="U92" s="235"/>
      <c r="V92" s="236"/>
    </row>
    <row r="93" spans="1:22" s="1" customFormat="1" ht="12.75" customHeight="1">
      <c r="A93" s="49" t="s">
        <v>118</v>
      </c>
      <c r="B93" s="13" t="s">
        <v>102</v>
      </c>
      <c r="C93" s="12"/>
      <c r="D93" s="221"/>
      <c r="E93" s="221"/>
      <c r="F93" s="92"/>
      <c r="G93" s="216">
        <f>SUM(H93:V93)</f>
        <v>36</v>
      </c>
      <c r="H93" s="224"/>
      <c r="I93" s="221"/>
      <c r="J93" s="222"/>
      <c r="K93" s="242">
        <v>36</v>
      </c>
      <c r="L93" s="243"/>
      <c r="M93" s="244"/>
      <c r="N93" s="245"/>
      <c r="O93" s="246"/>
      <c r="P93" s="204"/>
      <c r="Q93" s="231"/>
      <c r="R93" s="232"/>
      <c r="S93" s="233"/>
      <c r="T93" s="247"/>
      <c r="U93" s="248"/>
      <c r="V93" s="249"/>
    </row>
    <row r="94" spans="1:22" s="1" customFormat="1" ht="12.75" customHeight="1" thickBot="1">
      <c r="A94" s="50" t="s">
        <v>158</v>
      </c>
      <c r="B94" s="48" t="s">
        <v>90</v>
      </c>
      <c r="C94" s="34"/>
      <c r="D94" s="250"/>
      <c r="E94" s="250"/>
      <c r="F94" s="122"/>
      <c r="G94" s="216">
        <f>SUM(H94:V94)</f>
        <v>36</v>
      </c>
      <c r="H94" s="251"/>
      <c r="I94" s="250"/>
      <c r="J94" s="252"/>
      <c r="K94" s="253">
        <v>36</v>
      </c>
      <c r="L94" s="254"/>
      <c r="M94" s="255"/>
      <c r="N94" s="245"/>
      <c r="O94" s="246"/>
      <c r="P94" s="204"/>
      <c r="Q94" s="256"/>
      <c r="R94" s="257"/>
      <c r="S94" s="258"/>
      <c r="T94" s="247"/>
      <c r="U94" s="248"/>
      <c r="V94" s="248"/>
    </row>
    <row r="95" spans="1:22" s="1" customFormat="1" ht="12.75" customHeight="1" thickBot="1">
      <c r="A95" s="47"/>
      <c r="B95" s="388" t="s">
        <v>154</v>
      </c>
      <c r="C95" s="389"/>
      <c r="D95" s="259"/>
      <c r="E95" s="259"/>
      <c r="F95" s="260"/>
      <c r="G95" s="261"/>
      <c r="H95" s="262"/>
      <c r="I95" s="263"/>
      <c r="J95" s="264"/>
      <c r="K95" s="265"/>
      <c r="L95" s="266"/>
      <c r="M95" s="58">
        <f>SUM(M40)</f>
        <v>9</v>
      </c>
      <c r="N95" s="267"/>
      <c r="O95" s="268"/>
      <c r="P95" s="58">
        <f>SUM(P40)</f>
        <v>10</v>
      </c>
      <c r="Q95" s="269"/>
      <c r="R95" s="270"/>
      <c r="S95" s="58">
        <f>SUM(S40)</f>
        <v>10</v>
      </c>
      <c r="T95" s="271"/>
      <c r="U95" s="271"/>
      <c r="V95" s="58">
        <f>SUM(V40)</f>
        <v>8</v>
      </c>
    </row>
    <row r="96" spans="1:22" s="6" customFormat="1" ht="12.75" customHeight="1" thickBot="1">
      <c r="A96" s="378" t="s">
        <v>139</v>
      </c>
      <c r="B96" s="379"/>
      <c r="C96" s="36"/>
      <c r="D96" s="272">
        <f>SUM(E96+G96)</f>
        <v>4320</v>
      </c>
      <c r="E96" s="273">
        <f>SUM(E41+E46+E49)</f>
        <v>3680</v>
      </c>
      <c r="F96" s="272"/>
      <c r="G96" s="274">
        <f>SUM(G41+G46+G49)</f>
        <v>640</v>
      </c>
      <c r="H96" s="275">
        <f>SUM(H41+H46+H49)</f>
        <v>397</v>
      </c>
      <c r="I96" s="276">
        <f>SUM(I40)</f>
        <v>211</v>
      </c>
      <c r="J96" s="277">
        <f>SUM(J66)</f>
        <v>32</v>
      </c>
      <c r="K96" s="380">
        <f>SUM(K40:L40)</f>
        <v>160</v>
      </c>
      <c r="L96" s="381"/>
      <c r="M96" s="278"/>
      <c r="N96" s="382">
        <f>SUM(N40:O40)</f>
        <v>160</v>
      </c>
      <c r="O96" s="381"/>
      <c r="P96" s="279"/>
      <c r="Q96" s="380">
        <f>SUM(Q40:R40)</f>
        <v>160</v>
      </c>
      <c r="R96" s="381"/>
      <c r="S96" s="278"/>
      <c r="T96" s="382">
        <f>SUM(T40,U40)</f>
        <v>160</v>
      </c>
      <c r="U96" s="381"/>
      <c r="V96" s="279"/>
    </row>
    <row r="97" spans="1:22" s="6" customFormat="1" ht="11.25" customHeight="1" thickBot="1">
      <c r="A97" s="41" t="s">
        <v>149</v>
      </c>
      <c r="B97" s="39" t="s">
        <v>102</v>
      </c>
      <c r="C97" s="35"/>
      <c r="D97" s="280">
        <v>648</v>
      </c>
      <c r="E97" s="281"/>
      <c r="F97" s="280"/>
      <c r="G97" s="282">
        <f>SUM(K97:V97)</f>
        <v>648</v>
      </c>
      <c r="H97" s="283"/>
      <c r="I97" s="284"/>
      <c r="J97" s="285"/>
      <c r="K97" s="286">
        <v>144</v>
      </c>
      <c r="L97" s="287"/>
      <c r="M97" s="288"/>
      <c r="N97" s="289">
        <v>108</v>
      </c>
      <c r="O97" s="287"/>
      <c r="P97" s="290"/>
      <c r="Q97" s="286">
        <v>360</v>
      </c>
      <c r="R97" s="287"/>
      <c r="S97" s="288">
        <f>SUM(S81+S76+S70)</f>
        <v>0</v>
      </c>
      <c r="T97" s="289">
        <v>36</v>
      </c>
      <c r="U97" s="287"/>
      <c r="V97" s="288">
        <f>SUM(V85)</f>
        <v>0</v>
      </c>
    </row>
    <row r="98" spans="1:22" s="6" customFormat="1" ht="10.5" customHeight="1" thickBot="1">
      <c r="A98" s="42" t="s">
        <v>150</v>
      </c>
      <c r="B98" s="40" t="s">
        <v>111</v>
      </c>
      <c r="C98" s="10"/>
      <c r="D98" s="291">
        <v>396</v>
      </c>
      <c r="E98" s="292"/>
      <c r="F98" s="291"/>
      <c r="G98" s="282">
        <f t="shared" ref="G98:G99" si="13">SUM(K98:V98)</f>
        <v>396</v>
      </c>
      <c r="H98" s="293"/>
      <c r="I98" s="294"/>
      <c r="J98" s="295"/>
      <c r="K98" s="296">
        <v>72</v>
      </c>
      <c r="L98" s="25"/>
      <c r="M98" s="297"/>
      <c r="N98" s="298">
        <v>108</v>
      </c>
      <c r="O98" s="25"/>
      <c r="P98" s="299"/>
      <c r="Q98" s="296">
        <v>108</v>
      </c>
      <c r="R98" s="25"/>
      <c r="S98" s="297"/>
      <c r="T98" s="298">
        <v>108</v>
      </c>
      <c r="U98" s="25"/>
      <c r="V98" s="297"/>
    </row>
    <row r="99" spans="1:22" s="6" customFormat="1" ht="11.25" customHeight="1" thickBot="1">
      <c r="A99" s="43" t="s">
        <v>63</v>
      </c>
      <c r="B99" s="43" t="s">
        <v>112</v>
      </c>
      <c r="C99" s="44"/>
      <c r="D99" s="300">
        <v>144</v>
      </c>
      <c r="E99" s="301"/>
      <c r="F99" s="300"/>
      <c r="G99" s="282">
        <f t="shared" si="13"/>
        <v>144</v>
      </c>
      <c r="H99" s="302"/>
      <c r="I99" s="303"/>
      <c r="J99" s="304"/>
      <c r="K99" s="305"/>
      <c r="L99" s="306"/>
      <c r="M99" s="307"/>
      <c r="N99" s="308"/>
      <c r="O99" s="306"/>
      <c r="P99" s="309"/>
      <c r="Q99" s="305"/>
      <c r="R99" s="306"/>
      <c r="S99" s="307"/>
      <c r="T99" s="310"/>
      <c r="U99" s="311"/>
      <c r="V99" s="312">
        <v>144</v>
      </c>
    </row>
    <row r="100" spans="1:22" s="6" customFormat="1" ht="11.25" customHeight="1" thickBot="1">
      <c r="A100" s="46"/>
      <c r="B100" s="383" t="s">
        <v>151</v>
      </c>
      <c r="C100" s="384"/>
      <c r="D100" s="272">
        <f xml:space="preserve"> SUM(D96:D99)</f>
        <v>5508</v>
      </c>
      <c r="E100" s="313"/>
      <c r="F100" s="272"/>
      <c r="G100" s="274">
        <f>SUM(K100:V100)</f>
        <v>1828</v>
      </c>
      <c r="H100" s="314"/>
      <c r="I100" s="315"/>
      <c r="J100" s="316"/>
      <c r="K100" s="385">
        <f>SUM(K96+K97+L97+M97+K98+L98+M98+K99+L99+M99)</f>
        <v>376</v>
      </c>
      <c r="L100" s="386"/>
      <c r="M100" s="387"/>
      <c r="N100" s="385">
        <f t="shared" ref="N100" si="14">SUM(N96+N97+O97+P97+N98+O98+P98+N99+O99+P99)</f>
        <v>376</v>
      </c>
      <c r="O100" s="386"/>
      <c r="P100" s="387"/>
      <c r="Q100" s="385">
        <f t="shared" ref="Q100" si="15">SUM(Q96+Q97+R97+S97+Q98+R98+S98+Q99+R99+S99)</f>
        <v>628</v>
      </c>
      <c r="R100" s="386"/>
      <c r="S100" s="387"/>
      <c r="T100" s="385">
        <f t="shared" ref="T100" si="16">SUM(T96+T97+U97+V97+T98+U98+V98+T99+U99+V99)</f>
        <v>448</v>
      </c>
      <c r="U100" s="386"/>
      <c r="V100" s="387"/>
    </row>
    <row r="101" spans="1:22" s="6" customFormat="1" ht="12" customHeight="1">
      <c r="A101" s="45" t="s">
        <v>64</v>
      </c>
      <c r="B101" s="45" t="s">
        <v>65</v>
      </c>
      <c r="C101" s="35"/>
      <c r="D101" s="280">
        <v>216</v>
      </c>
      <c r="E101" s="281"/>
      <c r="F101" s="280"/>
      <c r="G101" s="317"/>
      <c r="H101" s="283"/>
      <c r="I101" s="284"/>
      <c r="J101" s="285"/>
      <c r="K101" s="318"/>
      <c r="L101" s="319"/>
      <c r="M101" s="320"/>
      <c r="N101" s="321"/>
      <c r="O101" s="322"/>
      <c r="P101" s="323"/>
      <c r="Q101" s="324"/>
      <c r="R101" s="325"/>
      <c r="S101" s="326"/>
      <c r="T101" s="88"/>
      <c r="U101" s="89"/>
      <c r="V101" s="327">
        <v>216</v>
      </c>
    </row>
    <row r="102" spans="1:22" s="6" customFormat="1" ht="12" customHeight="1">
      <c r="A102" s="16" t="s">
        <v>99</v>
      </c>
      <c r="B102" s="16" t="s">
        <v>152</v>
      </c>
      <c r="C102" s="10"/>
      <c r="D102" s="328">
        <v>144</v>
      </c>
      <c r="E102" s="292"/>
      <c r="F102" s="328"/>
      <c r="G102" s="329"/>
      <c r="H102" s="293"/>
      <c r="I102" s="294"/>
      <c r="J102" s="295"/>
      <c r="K102" s="330"/>
      <c r="L102" s="331"/>
      <c r="M102" s="332"/>
      <c r="N102" s="333"/>
      <c r="O102" s="334"/>
      <c r="P102" s="335"/>
      <c r="Q102" s="336"/>
      <c r="R102" s="337"/>
      <c r="S102" s="338"/>
      <c r="T102" s="104"/>
      <c r="U102" s="105"/>
      <c r="V102" s="106">
        <v>144</v>
      </c>
    </row>
    <row r="103" spans="1:22" s="6" customFormat="1" ht="10.5" customHeight="1" thickBot="1">
      <c r="A103" s="16" t="s">
        <v>100</v>
      </c>
      <c r="B103" s="16" t="s">
        <v>153</v>
      </c>
      <c r="C103" s="10"/>
      <c r="D103" s="328">
        <v>72</v>
      </c>
      <c r="E103" s="292"/>
      <c r="F103" s="328"/>
      <c r="G103" s="329"/>
      <c r="H103" s="293"/>
      <c r="I103" s="294"/>
      <c r="J103" s="295"/>
      <c r="K103" s="330"/>
      <c r="L103" s="331"/>
      <c r="M103" s="332"/>
      <c r="N103" s="333"/>
      <c r="O103" s="334"/>
      <c r="P103" s="335"/>
      <c r="Q103" s="336"/>
      <c r="R103" s="337"/>
      <c r="S103" s="338"/>
      <c r="T103" s="104"/>
      <c r="U103" s="105"/>
      <c r="V103" s="106">
        <v>72</v>
      </c>
    </row>
    <row r="104" spans="1:22" s="6" customFormat="1" ht="12" customHeight="1" thickBot="1">
      <c r="A104" s="372" t="s">
        <v>101</v>
      </c>
      <c r="B104" s="373"/>
      <c r="C104" s="21"/>
      <c r="D104" s="339">
        <f>SUM(G104+E104)</f>
        <v>4320</v>
      </c>
      <c r="E104" s="340">
        <f>SUM(E96)</f>
        <v>3680</v>
      </c>
      <c r="F104" s="339"/>
      <c r="G104" s="341">
        <f>SUM(G96)</f>
        <v>640</v>
      </c>
      <c r="H104" s="342"/>
      <c r="I104" s="343">
        <f>SUM(I96)</f>
        <v>211</v>
      </c>
      <c r="J104" s="344">
        <f>SUM(J96)</f>
        <v>32</v>
      </c>
      <c r="K104" s="349">
        <f>SUM(K100+K101+L101+M101+K102+L102+M102+K103+L103+M103)</f>
        <v>376</v>
      </c>
      <c r="L104" s="350"/>
      <c r="M104" s="351"/>
      <c r="N104" s="349">
        <f t="shared" ref="N104" si="17">SUM(N100+N101+O101+P101+N102+O102+P102+N103+O103+P103)</f>
        <v>376</v>
      </c>
      <c r="O104" s="350"/>
      <c r="P104" s="351"/>
      <c r="Q104" s="349">
        <f t="shared" ref="Q104" si="18">SUM(Q100+Q101+R101+S101+Q102+R102+S102+Q103+R103+S103)</f>
        <v>628</v>
      </c>
      <c r="R104" s="350"/>
      <c r="S104" s="351"/>
      <c r="T104" s="349">
        <f t="shared" ref="T104" si="19">SUM(T100+T101+U101+V101+T102+U102+V102+T103+U103+V103)</f>
        <v>880</v>
      </c>
      <c r="U104" s="350"/>
      <c r="V104" s="351"/>
    </row>
    <row r="105" spans="1:22" s="6" customFormat="1" ht="11.25" customHeight="1" thickBot="1">
      <c r="A105" s="372" t="s">
        <v>113</v>
      </c>
      <c r="B105" s="373"/>
      <c r="C105" s="22"/>
      <c r="D105" s="345">
        <f>SUM(G105+E105)</f>
        <v>4320</v>
      </c>
      <c r="E105" s="340">
        <f>SUM(E104)</f>
        <v>3680</v>
      </c>
      <c r="F105" s="345"/>
      <c r="G105" s="346">
        <f>SUM(G104)</f>
        <v>640</v>
      </c>
      <c r="H105" s="347"/>
      <c r="I105" s="24">
        <v>1637</v>
      </c>
      <c r="J105" s="348">
        <v>64</v>
      </c>
      <c r="K105" s="374">
        <f>SUM(K104:V104)</f>
        <v>2260</v>
      </c>
      <c r="L105" s="375"/>
      <c r="M105" s="376"/>
      <c r="N105" s="376"/>
      <c r="O105" s="376"/>
      <c r="P105" s="376"/>
      <c r="Q105" s="376"/>
      <c r="R105" s="376"/>
      <c r="S105" s="376"/>
      <c r="T105" s="376"/>
      <c r="U105" s="376"/>
      <c r="V105" s="377"/>
    </row>
    <row r="106" spans="1:22" s="1" customFormat="1" ht="12" customHeight="1">
      <c r="A106" s="352" t="s">
        <v>119</v>
      </c>
      <c r="B106" s="353"/>
      <c r="C106" s="353"/>
      <c r="D106" s="354"/>
      <c r="E106" s="355"/>
      <c r="F106" s="361" t="s">
        <v>1</v>
      </c>
      <c r="G106" s="358" t="s">
        <v>51</v>
      </c>
      <c r="H106" s="363"/>
      <c r="I106" s="363"/>
      <c r="J106" s="364"/>
      <c r="K106" s="37">
        <v>10</v>
      </c>
      <c r="L106" s="37"/>
      <c r="M106" s="37">
        <v>12</v>
      </c>
      <c r="N106" s="38">
        <v>11</v>
      </c>
      <c r="O106" s="38"/>
      <c r="P106" s="38">
        <v>12</v>
      </c>
      <c r="Q106" s="38">
        <v>8</v>
      </c>
      <c r="R106" s="38"/>
      <c r="S106" s="38">
        <v>11</v>
      </c>
      <c r="T106" s="38">
        <v>8</v>
      </c>
      <c r="U106" s="38"/>
      <c r="V106" s="38">
        <v>9</v>
      </c>
    </row>
    <row r="107" spans="1:22" s="1" customFormat="1" ht="10.5" customHeight="1">
      <c r="A107" s="356"/>
      <c r="B107" s="354"/>
      <c r="C107" s="354"/>
      <c r="D107" s="354"/>
      <c r="E107" s="357"/>
      <c r="F107" s="362"/>
      <c r="G107" s="365" t="s">
        <v>52</v>
      </c>
      <c r="H107" s="363"/>
      <c r="I107" s="363"/>
      <c r="J107" s="364"/>
      <c r="K107" s="19"/>
      <c r="L107" s="19"/>
      <c r="M107" s="19"/>
      <c r="N107" s="18">
        <v>3</v>
      </c>
      <c r="O107" s="18"/>
      <c r="P107" s="18">
        <v>3</v>
      </c>
      <c r="Q107" s="18">
        <v>3</v>
      </c>
      <c r="R107" s="18"/>
      <c r="S107" s="18">
        <v>6</v>
      </c>
      <c r="T107" s="18">
        <v>2</v>
      </c>
      <c r="U107" s="18"/>
      <c r="V107" s="18">
        <v>1</v>
      </c>
    </row>
    <row r="108" spans="1:22" s="1" customFormat="1" ht="12.75" customHeight="1">
      <c r="A108" s="356"/>
      <c r="B108" s="354"/>
      <c r="C108" s="354"/>
      <c r="D108" s="354"/>
      <c r="E108" s="357"/>
      <c r="F108" s="362"/>
      <c r="G108" s="365" t="s">
        <v>136</v>
      </c>
      <c r="H108" s="363"/>
      <c r="I108" s="363"/>
      <c r="J108" s="364"/>
      <c r="K108" s="19"/>
      <c r="L108" s="19"/>
      <c r="M108" s="19"/>
      <c r="N108" s="18">
        <v>1</v>
      </c>
      <c r="O108" s="18"/>
      <c r="P108" s="18"/>
      <c r="Q108" s="18"/>
      <c r="R108" s="18"/>
      <c r="S108" s="18"/>
      <c r="T108" s="18">
        <v>9</v>
      </c>
      <c r="U108" s="18"/>
      <c r="V108" s="18">
        <v>1</v>
      </c>
    </row>
    <row r="109" spans="1:22" s="1" customFormat="1" ht="13.5" customHeight="1">
      <c r="A109" s="356"/>
      <c r="B109" s="354"/>
      <c r="C109" s="354"/>
      <c r="D109" s="354"/>
      <c r="E109" s="357"/>
      <c r="F109" s="362"/>
      <c r="G109" s="365" t="s">
        <v>137</v>
      </c>
      <c r="H109" s="363"/>
      <c r="I109" s="363"/>
      <c r="J109" s="364"/>
      <c r="K109" s="19"/>
      <c r="L109" s="19"/>
      <c r="M109" s="19"/>
      <c r="N109" s="18"/>
      <c r="O109" s="18"/>
      <c r="P109" s="18"/>
      <c r="Q109" s="18"/>
      <c r="R109" s="18"/>
      <c r="S109" s="18"/>
      <c r="T109" s="18"/>
      <c r="U109" s="18"/>
      <c r="V109" s="18">
        <v>4</v>
      </c>
    </row>
    <row r="110" spans="1:22" s="1" customFormat="1" ht="14.25" customHeight="1">
      <c r="A110" s="356"/>
      <c r="B110" s="354"/>
      <c r="C110" s="354"/>
      <c r="D110" s="354"/>
      <c r="E110" s="357"/>
      <c r="F110" s="362"/>
      <c r="G110" s="365" t="s">
        <v>53</v>
      </c>
      <c r="H110" s="363"/>
      <c r="I110" s="363"/>
      <c r="J110" s="364"/>
      <c r="K110" s="20"/>
      <c r="L110" s="20"/>
      <c r="M110" s="17">
        <v>4</v>
      </c>
      <c r="N110" s="18">
        <v>2</v>
      </c>
      <c r="O110" s="18"/>
      <c r="P110" s="18">
        <v>2</v>
      </c>
      <c r="Q110" s="18">
        <v>2</v>
      </c>
      <c r="R110" s="18"/>
      <c r="S110" s="18">
        <v>2</v>
      </c>
      <c r="T110" s="18"/>
      <c r="U110" s="18"/>
      <c r="V110" s="18">
        <v>2</v>
      </c>
    </row>
    <row r="111" spans="1:22" s="1" customFormat="1" ht="12.75" customHeight="1">
      <c r="A111" s="356"/>
      <c r="B111" s="354"/>
      <c r="C111" s="354"/>
      <c r="D111" s="354"/>
      <c r="E111" s="357"/>
      <c r="F111" s="362"/>
      <c r="G111" s="365" t="s">
        <v>54</v>
      </c>
      <c r="H111" s="363"/>
      <c r="I111" s="363"/>
      <c r="J111" s="364"/>
      <c r="K111" s="17">
        <v>1</v>
      </c>
      <c r="L111" s="17"/>
      <c r="M111" s="17">
        <v>8</v>
      </c>
      <c r="N111" s="18">
        <v>3</v>
      </c>
      <c r="O111" s="18"/>
      <c r="P111" s="18">
        <v>7</v>
      </c>
      <c r="Q111" s="18">
        <v>1</v>
      </c>
      <c r="R111" s="18"/>
      <c r="S111" s="18">
        <v>6</v>
      </c>
      <c r="T111" s="18">
        <v>3</v>
      </c>
      <c r="U111" s="18"/>
      <c r="V111" s="18">
        <v>4</v>
      </c>
    </row>
    <row r="112" spans="1:22" s="1" customFormat="1" ht="11.25" customHeight="1">
      <c r="A112" s="358"/>
      <c r="B112" s="359"/>
      <c r="C112" s="359"/>
      <c r="D112" s="359"/>
      <c r="E112" s="360"/>
      <c r="F112" s="362"/>
      <c r="G112" s="365" t="s">
        <v>55</v>
      </c>
      <c r="H112" s="363"/>
      <c r="I112" s="363"/>
      <c r="J112" s="364"/>
      <c r="K112" s="17">
        <v>1</v>
      </c>
      <c r="L112" s="17"/>
      <c r="M112" s="17"/>
      <c r="N112" s="18"/>
      <c r="O112" s="18"/>
      <c r="P112" s="18"/>
      <c r="Q112" s="18">
        <v>3</v>
      </c>
      <c r="R112" s="18"/>
      <c r="S112" s="18"/>
      <c r="T112" s="18">
        <v>2</v>
      </c>
      <c r="U112" s="18"/>
      <c r="V112" s="18">
        <v>1</v>
      </c>
    </row>
    <row r="113" spans="1:2" s="1" customFormat="1" ht="11.25">
      <c r="A113" s="2"/>
      <c r="B113" s="2"/>
    </row>
    <row r="114" spans="1:2" s="1" customFormat="1" ht="16.5" thickBot="1">
      <c r="A114" s="432" t="s">
        <v>163</v>
      </c>
      <c r="B114"/>
    </row>
    <row r="115" spans="1:2" s="1" customFormat="1" ht="16.5" thickBot="1">
      <c r="A115" s="433" t="s">
        <v>164</v>
      </c>
      <c r="B115" s="434" t="s">
        <v>165</v>
      </c>
    </row>
    <row r="116" spans="1:2" s="1" customFormat="1" ht="16.5" thickBot="1">
      <c r="A116" s="437" t="s">
        <v>166</v>
      </c>
      <c r="B116" s="438"/>
    </row>
    <row r="117" spans="1:2" s="1" customFormat="1" ht="16.5" thickBot="1">
      <c r="A117" s="435">
        <v>1</v>
      </c>
      <c r="B117" s="436" t="s">
        <v>167</v>
      </c>
    </row>
    <row r="118" spans="1:2" s="1" customFormat="1" ht="16.5" thickBot="1">
      <c r="A118" s="435">
        <v>2</v>
      </c>
      <c r="B118" s="436" t="s">
        <v>168</v>
      </c>
    </row>
    <row r="119" spans="1:2" s="1" customFormat="1" ht="16.5" thickBot="1">
      <c r="A119" s="435">
        <v>3</v>
      </c>
      <c r="B119" s="436" t="s">
        <v>169</v>
      </c>
    </row>
    <row r="120" spans="1:2" s="1" customFormat="1" ht="16.5" thickBot="1">
      <c r="A120" s="435">
        <v>4</v>
      </c>
      <c r="B120" s="436" t="s">
        <v>170</v>
      </c>
    </row>
    <row r="121" spans="1:2" s="1" customFormat="1" ht="16.5" thickBot="1">
      <c r="A121" s="435">
        <v>5</v>
      </c>
      <c r="B121" s="436" t="s">
        <v>171</v>
      </c>
    </row>
    <row r="122" spans="1:2" s="1" customFormat="1" ht="16.5" thickBot="1">
      <c r="A122" s="435">
        <v>6</v>
      </c>
      <c r="B122" s="436" t="s">
        <v>172</v>
      </c>
    </row>
    <row r="123" spans="1:2" s="1" customFormat="1" ht="16.5" thickBot="1">
      <c r="A123" s="435">
        <v>7</v>
      </c>
      <c r="B123" s="436" t="s">
        <v>173</v>
      </c>
    </row>
    <row r="124" spans="1:2" s="1" customFormat="1" ht="16.5" thickBot="1">
      <c r="A124" s="435">
        <v>8</v>
      </c>
      <c r="B124" s="436" t="s">
        <v>174</v>
      </c>
    </row>
    <row r="125" spans="1:2" s="1" customFormat="1" ht="16.5" thickBot="1">
      <c r="A125" s="435">
        <v>9</v>
      </c>
      <c r="B125" s="436" t="s">
        <v>175</v>
      </c>
    </row>
    <row r="126" spans="1:2" s="1" customFormat="1" ht="16.5" thickBot="1">
      <c r="A126" s="435">
        <v>10</v>
      </c>
      <c r="B126" s="436" t="s">
        <v>176</v>
      </c>
    </row>
    <row r="127" spans="1:2" s="1" customFormat="1" ht="16.5" thickBot="1">
      <c r="A127" s="437" t="s">
        <v>177</v>
      </c>
      <c r="B127" s="438"/>
    </row>
    <row r="128" spans="1:2" s="1" customFormat="1" ht="16.5" thickBot="1">
      <c r="A128" s="435">
        <v>1</v>
      </c>
      <c r="B128" s="436" t="s">
        <v>178</v>
      </c>
    </row>
    <row r="129" spans="1:2" s="1" customFormat="1" ht="16.5" thickBot="1">
      <c r="A129" s="435">
        <v>2</v>
      </c>
      <c r="B129" s="436" t="s">
        <v>179</v>
      </c>
    </row>
    <row r="130" spans="1:2" s="1" customFormat="1" ht="16.5" thickBot="1">
      <c r="A130" s="435">
        <v>3</v>
      </c>
      <c r="B130" s="436" t="s">
        <v>180</v>
      </c>
    </row>
    <row r="131" spans="1:2" s="1" customFormat="1" ht="16.5" thickBot="1">
      <c r="A131" s="435">
        <v>4</v>
      </c>
      <c r="B131" s="436" t="s">
        <v>181</v>
      </c>
    </row>
    <row r="132" spans="1:2" s="1" customFormat="1" ht="32.25" thickBot="1">
      <c r="A132" s="435">
        <v>5</v>
      </c>
      <c r="B132" s="436" t="s">
        <v>182</v>
      </c>
    </row>
    <row r="133" spans="1:2" s="1" customFormat="1" ht="16.5" thickBot="1">
      <c r="A133" s="435">
        <v>6</v>
      </c>
      <c r="B133" s="436" t="s">
        <v>183</v>
      </c>
    </row>
    <row r="134" spans="1:2" s="1" customFormat="1" ht="16.5" thickBot="1">
      <c r="A134" s="435">
        <v>7</v>
      </c>
      <c r="B134" s="436" t="s">
        <v>184</v>
      </c>
    </row>
    <row r="135" spans="1:2" s="1" customFormat="1" ht="16.5" thickBot="1">
      <c r="A135" s="435">
        <v>8</v>
      </c>
      <c r="B135" s="436" t="s">
        <v>185</v>
      </c>
    </row>
    <row r="136" spans="1:2" s="1" customFormat="1" ht="16.5" thickBot="1">
      <c r="A136" s="435">
        <v>9</v>
      </c>
      <c r="B136" s="436" t="s">
        <v>186</v>
      </c>
    </row>
    <row r="137" spans="1:2" s="1" customFormat="1" ht="16.5" thickBot="1">
      <c r="A137" s="437" t="s">
        <v>187</v>
      </c>
      <c r="B137" s="438"/>
    </row>
    <row r="138" spans="1:2" s="1" customFormat="1" ht="16.5" thickBot="1">
      <c r="A138" s="435">
        <v>1</v>
      </c>
      <c r="B138" s="436" t="s">
        <v>188</v>
      </c>
    </row>
    <row r="139" spans="1:2" s="1" customFormat="1" ht="16.5" thickBot="1">
      <c r="A139" s="435">
        <v>2</v>
      </c>
      <c r="B139" s="436" t="s">
        <v>189</v>
      </c>
    </row>
    <row r="140" spans="1:2" s="1" customFormat="1" ht="16.5" thickBot="1">
      <c r="A140" s="437" t="s">
        <v>190</v>
      </c>
      <c r="B140" s="438"/>
    </row>
    <row r="141" spans="1:2" s="1" customFormat="1" ht="32.25" thickBot="1">
      <c r="A141" s="435">
        <v>1</v>
      </c>
      <c r="B141" s="436" t="s">
        <v>191</v>
      </c>
    </row>
    <row r="142" spans="1:2" s="1" customFormat="1" ht="16.5" thickBot="1">
      <c r="A142" s="437" t="s">
        <v>192</v>
      </c>
      <c r="B142" s="438"/>
    </row>
    <row r="143" spans="1:2" s="1" customFormat="1" ht="16.5" thickBot="1">
      <c r="A143" s="435">
        <v>1</v>
      </c>
      <c r="B143" s="436" t="s">
        <v>193</v>
      </c>
    </row>
    <row r="144" spans="1:2" s="1" customFormat="1" ht="16.5" thickBot="1">
      <c r="A144" s="435">
        <v>2</v>
      </c>
      <c r="B144" s="436" t="s">
        <v>194</v>
      </c>
    </row>
    <row r="145" spans="1:22" s="1" customFormat="1" ht="16.5" thickBot="1">
      <c r="A145" s="435">
        <v>2</v>
      </c>
      <c r="B145" s="436" t="s">
        <v>195</v>
      </c>
    </row>
    <row r="146" spans="1:22" s="1" customFormat="1" ht="16.5" thickBot="1">
      <c r="A146" s="435">
        <v>3</v>
      </c>
      <c r="B146" s="436" t="s">
        <v>196</v>
      </c>
    </row>
    <row r="147" spans="1:22" s="1" customFormat="1" ht="16.5" thickBot="1">
      <c r="A147" s="437" t="s">
        <v>197</v>
      </c>
      <c r="B147" s="438"/>
    </row>
    <row r="148" spans="1:22" s="1" customFormat="1" ht="16.5" thickBot="1">
      <c r="A148" s="435">
        <v>1</v>
      </c>
      <c r="B148" s="436" t="s">
        <v>198</v>
      </c>
    </row>
    <row r="149" spans="1:22" s="1" customFormat="1" ht="32.25" thickBot="1">
      <c r="A149" s="435">
        <v>2</v>
      </c>
      <c r="B149" s="436" t="s">
        <v>199</v>
      </c>
    </row>
    <row r="150" spans="1:22" s="1" customFormat="1" ht="16.5" thickBot="1">
      <c r="A150" s="435">
        <v>3</v>
      </c>
      <c r="B150" s="436" t="s">
        <v>200</v>
      </c>
    </row>
    <row r="151" spans="1:22" s="1" customFormat="1" ht="16.5" thickBot="1">
      <c r="A151" s="437" t="s">
        <v>201</v>
      </c>
      <c r="B151" s="438"/>
    </row>
    <row r="152" spans="1:22" s="1" customFormat="1" ht="16.5" thickBot="1">
      <c r="A152" s="435">
        <v>1</v>
      </c>
      <c r="B152" s="436" t="s">
        <v>202</v>
      </c>
    </row>
    <row r="153" spans="1:22" s="1" customFormat="1" ht="16.5" thickBot="1">
      <c r="A153" s="435">
        <v>2</v>
      </c>
      <c r="B153" s="436" t="s">
        <v>203</v>
      </c>
    </row>
    <row r="154" spans="1:22" s="1" customFormat="1" ht="15.75">
      <c r="A154" s="439"/>
      <c r="B154"/>
    </row>
    <row r="155" spans="1:22" s="1" customFormat="1">
      <c r="A155"/>
      <c r="B155"/>
    </row>
    <row r="156" spans="1:22" s="1" customFormat="1" ht="15">
      <c r="A156" s="442" t="s">
        <v>204</v>
      </c>
      <c r="B156" s="442"/>
      <c r="C156" s="442"/>
      <c r="D156" s="442"/>
      <c r="E156" s="442"/>
      <c r="F156" s="442"/>
      <c r="G156" s="442"/>
      <c r="H156" s="442"/>
      <c r="I156" s="442"/>
      <c r="J156" s="442"/>
      <c r="K156" s="442"/>
      <c r="L156" s="442"/>
      <c r="M156" s="442"/>
      <c r="N156" s="442"/>
      <c r="O156" s="442"/>
      <c r="P156" s="442"/>
      <c r="Q156" s="442"/>
      <c r="R156" s="442"/>
      <c r="S156" s="442"/>
      <c r="T156" s="442"/>
      <c r="U156" s="442"/>
      <c r="V156" s="442"/>
    </row>
    <row r="157" spans="1:22" s="1" customFormat="1" ht="15.75">
      <c r="A157" s="443" t="s">
        <v>205</v>
      </c>
      <c r="B157" s="443"/>
      <c r="C157" s="443"/>
      <c r="D157" s="443"/>
      <c r="E157" s="443"/>
      <c r="F157" s="443"/>
      <c r="G157" s="443"/>
      <c r="H157" s="443"/>
      <c r="I157" s="443"/>
      <c r="J157" s="443"/>
      <c r="K157" s="443"/>
      <c r="L157" s="443"/>
      <c r="M157" s="443"/>
      <c r="N157" s="443"/>
      <c r="O157" s="443"/>
      <c r="P157" s="443"/>
      <c r="Q157" s="443"/>
      <c r="R157" s="443"/>
      <c r="S157" s="443"/>
      <c r="T157" s="443"/>
      <c r="U157" s="443"/>
      <c r="V157" s="443"/>
    </row>
    <row r="158" spans="1:22" s="1" customFormat="1" ht="11.25">
      <c r="A158" s="444" t="s">
        <v>206</v>
      </c>
      <c r="B158" s="444"/>
      <c r="C158" s="444"/>
      <c r="D158" s="444"/>
      <c r="E158" s="444"/>
      <c r="F158" s="444"/>
      <c r="G158" s="444"/>
      <c r="H158" s="444"/>
      <c r="I158" s="444"/>
      <c r="J158" s="444"/>
      <c r="K158" s="444"/>
      <c r="L158" s="444"/>
      <c r="M158" s="444"/>
      <c r="N158" s="444"/>
      <c r="O158" s="444"/>
      <c r="P158" s="444"/>
      <c r="Q158" s="444"/>
      <c r="R158" s="444"/>
      <c r="S158" s="444"/>
      <c r="T158" s="444"/>
      <c r="U158" s="444"/>
      <c r="V158" s="444"/>
    </row>
    <row r="159" spans="1:22" s="1" customFormat="1" ht="11.25">
      <c r="A159" s="444" t="s">
        <v>207</v>
      </c>
      <c r="B159" s="444"/>
      <c r="C159" s="444"/>
      <c r="D159" s="444"/>
      <c r="E159" s="444"/>
      <c r="F159" s="444"/>
      <c r="G159" s="444"/>
      <c r="H159" s="444"/>
      <c r="I159" s="444"/>
      <c r="J159" s="444"/>
      <c r="K159" s="444"/>
      <c r="L159" s="444"/>
      <c r="M159" s="444"/>
      <c r="N159" s="444"/>
      <c r="O159" s="444"/>
      <c r="P159" s="444"/>
      <c r="Q159" s="444"/>
      <c r="R159" s="444"/>
      <c r="S159" s="444"/>
      <c r="T159" s="444"/>
      <c r="U159" s="444"/>
      <c r="V159" s="444"/>
    </row>
    <row r="160" spans="1:22" s="1" customFormat="1" ht="11.25">
      <c r="A160" s="444" t="s">
        <v>208</v>
      </c>
      <c r="B160" s="444"/>
      <c r="C160" s="444"/>
      <c r="D160" s="444"/>
      <c r="E160" s="444"/>
      <c r="F160" s="444"/>
      <c r="G160" s="444"/>
      <c r="H160" s="444"/>
      <c r="I160" s="444"/>
      <c r="J160" s="444"/>
      <c r="K160" s="444"/>
      <c r="L160" s="444"/>
      <c r="M160" s="444"/>
      <c r="N160" s="444"/>
      <c r="O160" s="444"/>
      <c r="P160" s="444"/>
      <c r="Q160" s="444"/>
      <c r="R160" s="444"/>
      <c r="S160" s="444"/>
      <c r="T160" s="444"/>
      <c r="U160" s="444"/>
      <c r="V160" s="444"/>
    </row>
    <row r="161" spans="1:22" s="1" customFormat="1" ht="11.25">
      <c r="A161" s="444" t="s">
        <v>209</v>
      </c>
      <c r="B161" s="444"/>
      <c r="C161" s="444"/>
      <c r="D161" s="444"/>
      <c r="E161" s="444"/>
      <c r="F161" s="444"/>
      <c r="G161" s="444"/>
      <c r="H161" s="444"/>
      <c r="I161" s="444"/>
      <c r="J161" s="444"/>
      <c r="K161" s="444"/>
      <c r="L161" s="444"/>
      <c r="M161" s="444"/>
      <c r="N161" s="444"/>
      <c r="O161" s="444"/>
      <c r="P161" s="444"/>
      <c r="Q161" s="444"/>
      <c r="R161" s="444"/>
      <c r="S161" s="444"/>
      <c r="T161" s="444"/>
      <c r="U161" s="444"/>
      <c r="V161" s="444"/>
    </row>
    <row r="162" spans="1:22" s="1" customFormat="1" ht="11.25">
      <c r="A162" s="444" t="s">
        <v>210</v>
      </c>
      <c r="B162" s="444"/>
      <c r="C162" s="444"/>
      <c r="D162" s="444"/>
      <c r="E162" s="444"/>
      <c r="F162" s="444"/>
      <c r="G162" s="444"/>
      <c r="H162" s="444"/>
      <c r="I162" s="444"/>
      <c r="J162" s="444"/>
      <c r="K162" s="444"/>
      <c r="L162" s="444"/>
      <c r="M162" s="444"/>
      <c r="N162" s="444"/>
      <c r="O162" s="444"/>
      <c r="P162" s="444"/>
      <c r="Q162" s="444"/>
      <c r="R162" s="444"/>
      <c r="S162" s="444"/>
      <c r="T162" s="444"/>
      <c r="U162" s="444"/>
      <c r="V162" s="444"/>
    </row>
    <row r="163" spans="1:22" s="1" customFormat="1" ht="15.75">
      <c r="A163" s="445" t="s">
        <v>211</v>
      </c>
      <c r="B163" s="445"/>
      <c r="C163" s="445"/>
      <c r="D163" s="445"/>
      <c r="E163" s="445"/>
      <c r="F163" s="445"/>
      <c r="G163" s="445"/>
      <c r="H163" s="445"/>
      <c r="I163" s="445"/>
      <c r="J163" s="445"/>
      <c r="K163" s="445"/>
      <c r="L163" s="445"/>
      <c r="M163" s="445"/>
      <c r="N163" s="445"/>
      <c r="O163" s="445"/>
      <c r="P163" s="445"/>
      <c r="Q163" s="445"/>
      <c r="R163" s="445"/>
      <c r="S163" s="445"/>
      <c r="T163" s="445"/>
      <c r="U163" s="445"/>
      <c r="V163" s="445"/>
    </row>
    <row r="164" spans="1:22" s="1" customFormat="1" ht="15.75">
      <c r="A164" s="443" t="s">
        <v>212</v>
      </c>
      <c r="B164" s="443"/>
      <c r="C164" s="443"/>
      <c r="D164" s="443"/>
      <c r="E164" s="443"/>
      <c r="F164" s="443"/>
      <c r="G164" s="443"/>
      <c r="H164" s="443"/>
      <c r="I164" s="443"/>
      <c r="J164" s="443"/>
      <c r="K164" s="443"/>
      <c r="L164" s="443"/>
      <c r="M164" s="443"/>
      <c r="N164" s="443"/>
      <c r="O164" s="443"/>
      <c r="P164" s="443"/>
      <c r="Q164" s="443"/>
      <c r="R164" s="443"/>
      <c r="S164" s="443"/>
      <c r="T164" s="443"/>
      <c r="U164" s="443"/>
      <c r="V164" s="443"/>
    </row>
    <row r="165" spans="1:22" s="1" customFormat="1" ht="15.75">
      <c r="A165" s="443" t="s">
        <v>213</v>
      </c>
      <c r="B165" s="443"/>
      <c r="C165" s="443"/>
      <c r="D165" s="443"/>
      <c r="E165" s="443"/>
      <c r="F165" s="443"/>
      <c r="G165" s="443"/>
      <c r="H165" s="443"/>
      <c r="I165" s="443"/>
      <c r="J165" s="443"/>
      <c r="K165" s="443"/>
      <c r="L165" s="443"/>
      <c r="M165" s="443"/>
      <c r="N165" s="443"/>
      <c r="O165" s="443"/>
      <c r="P165" s="443"/>
      <c r="Q165" s="443"/>
      <c r="R165" s="443"/>
      <c r="S165" s="443"/>
      <c r="T165" s="443"/>
      <c r="U165" s="443"/>
      <c r="V165" s="443"/>
    </row>
    <row r="166" spans="1:22" s="1" customFormat="1" ht="15.75">
      <c r="A166" s="443" t="s">
        <v>214</v>
      </c>
      <c r="B166" s="443"/>
      <c r="C166" s="443"/>
      <c r="D166" s="443"/>
      <c r="E166" s="443"/>
      <c r="F166" s="443"/>
      <c r="G166" s="443"/>
      <c r="H166" s="443"/>
      <c r="I166" s="443"/>
      <c r="J166" s="443"/>
      <c r="K166" s="443"/>
      <c r="L166" s="443"/>
      <c r="M166" s="443"/>
      <c r="N166" s="443"/>
      <c r="O166" s="443"/>
      <c r="P166" s="443"/>
      <c r="Q166" s="443"/>
      <c r="R166" s="443"/>
      <c r="S166" s="443"/>
      <c r="T166" s="443"/>
      <c r="U166" s="443"/>
      <c r="V166" s="443"/>
    </row>
    <row r="167" spans="1:22" s="1" customFormat="1" ht="15.75">
      <c r="A167" s="443" t="s">
        <v>215</v>
      </c>
      <c r="B167" s="443"/>
      <c r="C167" s="443"/>
      <c r="D167" s="443"/>
      <c r="E167" s="443"/>
      <c r="F167" s="443"/>
      <c r="G167" s="443"/>
      <c r="H167" s="443"/>
      <c r="I167" s="443"/>
      <c r="J167" s="443"/>
      <c r="K167" s="443"/>
      <c r="L167" s="443"/>
      <c r="M167" s="443"/>
      <c r="N167" s="443"/>
      <c r="O167" s="443"/>
      <c r="P167" s="443"/>
      <c r="Q167" s="443"/>
      <c r="R167" s="443"/>
      <c r="S167" s="443"/>
      <c r="T167" s="443"/>
      <c r="U167" s="443"/>
      <c r="V167" s="443"/>
    </row>
    <row r="168" spans="1:22" s="1" customFormat="1" ht="15.75">
      <c r="A168" s="443" t="s">
        <v>216</v>
      </c>
      <c r="B168" s="443"/>
      <c r="C168" s="443"/>
      <c r="D168" s="443"/>
      <c r="E168" s="443"/>
      <c r="F168" s="443"/>
      <c r="G168" s="443"/>
      <c r="H168" s="443"/>
      <c r="I168" s="443"/>
      <c r="J168" s="443"/>
      <c r="K168" s="443"/>
      <c r="L168" s="443"/>
      <c r="M168" s="443"/>
      <c r="N168" s="443"/>
      <c r="O168" s="443"/>
      <c r="P168" s="443"/>
      <c r="Q168" s="443"/>
      <c r="R168" s="443"/>
      <c r="S168" s="443"/>
      <c r="T168" s="443"/>
      <c r="U168" s="443"/>
      <c r="V168" s="443"/>
    </row>
    <row r="169" spans="1:22" s="1" customFormat="1" ht="15.75">
      <c r="A169" s="446" t="s">
        <v>217</v>
      </c>
      <c r="B169" s="446"/>
      <c r="C169" s="446"/>
      <c r="D169" s="446"/>
      <c r="E169" s="446"/>
      <c r="F169" s="446"/>
      <c r="G169" s="446"/>
      <c r="H169" s="446"/>
      <c r="I169" s="446"/>
      <c r="J169" s="446"/>
      <c r="K169" s="446"/>
      <c r="L169" s="446"/>
      <c r="M169" s="446"/>
      <c r="N169" s="446"/>
      <c r="O169" s="446"/>
      <c r="P169" s="446"/>
      <c r="Q169" s="446"/>
      <c r="R169" s="446"/>
      <c r="S169" s="446"/>
      <c r="T169" s="446"/>
      <c r="U169" s="446"/>
      <c r="V169" s="446"/>
    </row>
    <row r="170" spans="1:22" s="1" customFormat="1" ht="15.75">
      <c r="A170" s="447" t="s">
        <v>218</v>
      </c>
      <c r="B170" s="447"/>
      <c r="C170" s="447"/>
      <c r="D170" s="447"/>
      <c r="E170" s="447"/>
      <c r="F170" s="447"/>
      <c r="G170" s="447"/>
      <c r="H170" s="447"/>
      <c r="I170" s="447"/>
      <c r="J170" s="447"/>
      <c r="K170" s="447"/>
      <c r="L170" s="447"/>
      <c r="M170" s="447"/>
      <c r="N170" s="447"/>
      <c r="O170" s="447"/>
      <c r="P170" s="447"/>
      <c r="Q170" s="447"/>
      <c r="R170" s="447"/>
      <c r="S170" s="447"/>
      <c r="T170" s="447"/>
      <c r="U170" s="447"/>
      <c r="V170" s="447"/>
    </row>
    <row r="171" spans="1:22" s="1" customFormat="1" ht="15.75">
      <c r="A171" s="447" t="s">
        <v>219</v>
      </c>
      <c r="B171" s="447"/>
      <c r="C171" s="447"/>
      <c r="D171" s="447"/>
      <c r="E171" s="447"/>
      <c r="F171" s="447"/>
      <c r="G171" s="447"/>
      <c r="H171" s="447"/>
      <c r="I171" s="447"/>
      <c r="J171" s="447"/>
      <c r="K171" s="447"/>
      <c r="L171" s="447"/>
      <c r="M171" s="447"/>
      <c r="N171" s="447"/>
      <c r="O171" s="447"/>
      <c r="P171" s="447"/>
      <c r="Q171" s="447"/>
      <c r="R171" s="447"/>
      <c r="S171" s="447"/>
      <c r="T171" s="447"/>
      <c r="U171" s="447"/>
      <c r="V171" s="447"/>
    </row>
    <row r="172" spans="1:22" s="1" customFormat="1" ht="15.75">
      <c r="A172" s="447" t="s">
        <v>220</v>
      </c>
      <c r="B172" s="447"/>
      <c r="C172" s="447"/>
      <c r="D172" s="447"/>
      <c r="E172" s="447"/>
      <c r="F172" s="447"/>
      <c r="G172" s="447"/>
      <c r="H172" s="447"/>
      <c r="I172" s="447"/>
      <c r="J172" s="447"/>
      <c r="K172" s="447"/>
      <c r="L172" s="447"/>
      <c r="M172" s="447"/>
      <c r="N172" s="447"/>
      <c r="O172" s="447"/>
      <c r="P172" s="447"/>
      <c r="Q172" s="447"/>
      <c r="R172" s="447"/>
      <c r="S172" s="447"/>
      <c r="T172" s="447"/>
      <c r="U172" s="447"/>
      <c r="V172" s="447"/>
    </row>
    <row r="173" spans="1:22" s="1" customFormat="1" ht="15.75">
      <c r="A173" s="447" t="s">
        <v>221</v>
      </c>
      <c r="B173" s="447"/>
      <c r="C173" s="447"/>
      <c r="D173" s="447"/>
      <c r="E173" s="447"/>
      <c r="F173" s="447"/>
      <c r="G173" s="447"/>
      <c r="H173" s="447"/>
      <c r="I173" s="447"/>
      <c r="J173" s="447"/>
      <c r="K173" s="447"/>
      <c r="L173" s="447"/>
      <c r="M173" s="447"/>
      <c r="N173" s="447"/>
      <c r="O173" s="447"/>
      <c r="P173" s="447"/>
      <c r="Q173" s="447"/>
      <c r="R173" s="447"/>
      <c r="S173" s="447"/>
      <c r="T173" s="447"/>
      <c r="U173" s="447"/>
      <c r="V173" s="447"/>
    </row>
    <row r="174" spans="1:22" s="1" customFormat="1" ht="15.75">
      <c r="A174" s="447" t="s">
        <v>222</v>
      </c>
      <c r="B174" s="447"/>
      <c r="C174" s="447"/>
      <c r="D174" s="447"/>
      <c r="E174" s="447"/>
      <c r="F174" s="447"/>
      <c r="G174" s="447"/>
      <c r="H174" s="447"/>
      <c r="I174" s="447"/>
      <c r="J174" s="447"/>
      <c r="K174" s="447"/>
      <c r="L174" s="447"/>
      <c r="M174" s="447"/>
      <c r="N174" s="447"/>
      <c r="O174" s="447"/>
      <c r="P174" s="447"/>
      <c r="Q174" s="447"/>
      <c r="R174" s="447"/>
      <c r="S174" s="447"/>
      <c r="T174" s="447"/>
      <c r="U174" s="447"/>
      <c r="V174" s="447"/>
    </row>
    <row r="175" spans="1:22" s="1" customFormat="1" ht="15.75">
      <c r="A175" s="447" t="s">
        <v>223</v>
      </c>
      <c r="B175" s="447"/>
      <c r="C175" s="447"/>
      <c r="D175" s="447"/>
      <c r="E175" s="447"/>
      <c r="F175" s="447"/>
      <c r="G175" s="447"/>
      <c r="H175" s="447"/>
      <c r="I175" s="447"/>
      <c r="J175" s="447"/>
      <c r="K175" s="447"/>
      <c r="L175" s="447"/>
      <c r="M175" s="447"/>
      <c r="N175" s="447"/>
      <c r="O175" s="447"/>
      <c r="P175" s="447"/>
      <c r="Q175" s="447"/>
      <c r="R175" s="447"/>
      <c r="S175" s="447"/>
      <c r="T175" s="447"/>
      <c r="U175" s="447"/>
      <c r="V175" s="447"/>
    </row>
    <row r="176" spans="1:22" s="1" customFormat="1" ht="15.75">
      <c r="A176" s="447" t="s">
        <v>224</v>
      </c>
      <c r="B176" s="447"/>
      <c r="C176" s="447"/>
      <c r="D176" s="447"/>
      <c r="E176" s="447"/>
      <c r="F176" s="447"/>
      <c r="G176" s="447"/>
      <c r="H176" s="447"/>
      <c r="I176" s="447"/>
      <c r="J176" s="447"/>
      <c r="K176" s="447"/>
      <c r="L176" s="447"/>
      <c r="M176" s="447"/>
      <c r="N176" s="447"/>
      <c r="O176" s="447"/>
      <c r="P176" s="447"/>
      <c r="Q176" s="447"/>
      <c r="R176" s="447"/>
      <c r="S176" s="447"/>
      <c r="T176" s="447"/>
      <c r="U176" s="447"/>
      <c r="V176" s="447"/>
    </row>
    <row r="177" spans="1:22" s="1" customFormat="1" ht="15.75">
      <c r="A177" s="447" t="s">
        <v>225</v>
      </c>
      <c r="B177" s="447"/>
      <c r="C177" s="447"/>
      <c r="D177" s="447"/>
      <c r="E177" s="447"/>
      <c r="F177" s="447"/>
      <c r="G177" s="447"/>
      <c r="H177" s="447"/>
      <c r="I177" s="447"/>
      <c r="J177" s="447"/>
      <c r="K177" s="447"/>
      <c r="L177" s="447"/>
      <c r="M177" s="447"/>
      <c r="N177" s="447"/>
      <c r="O177" s="447"/>
      <c r="P177" s="447"/>
      <c r="Q177" s="447"/>
      <c r="R177" s="447"/>
      <c r="S177" s="447"/>
      <c r="T177" s="447"/>
      <c r="U177" s="447"/>
      <c r="V177" s="447"/>
    </row>
    <row r="178" spans="1:22" s="1" customFormat="1" ht="15.75">
      <c r="A178" s="447" t="s">
        <v>226</v>
      </c>
      <c r="B178" s="447"/>
      <c r="C178" s="447"/>
      <c r="D178" s="447"/>
      <c r="E178" s="447"/>
      <c r="F178" s="447"/>
      <c r="G178" s="447"/>
      <c r="H178" s="447"/>
      <c r="I178" s="447"/>
      <c r="J178" s="447"/>
      <c r="K178" s="447"/>
      <c r="L178" s="447"/>
      <c r="M178" s="447"/>
      <c r="N178" s="447"/>
      <c r="O178" s="447"/>
      <c r="P178" s="447"/>
      <c r="Q178" s="447"/>
      <c r="R178" s="447"/>
      <c r="S178" s="447"/>
      <c r="T178" s="447"/>
      <c r="U178" s="447"/>
      <c r="V178" s="447"/>
    </row>
    <row r="179" spans="1:22" s="1" customFormat="1" ht="15.75">
      <c r="A179" s="447" t="s">
        <v>227</v>
      </c>
      <c r="B179" s="447"/>
      <c r="C179" s="447"/>
      <c r="D179" s="447"/>
      <c r="E179" s="447"/>
      <c r="F179" s="447"/>
      <c r="G179" s="447"/>
      <c r="H179" s="447"/>
      <c r="I179" s="447"/>
      <c r="J179" s="447"/>
      <c r="K179" s="447"/>
      <c r="L179" s="447"/>
      <c r="M179" s="447"/>
      <c r="N179" s="447"/>
      <c r="O179" s="447"/>
      <c r="P179" s="447"/>
      <c r="Q179" s="447"/>
      <c r="R179" s="447"/>
      <c r="S179" s="447"/>
      <c r="T179" s="447"/>
      <c r="U179" s="447"/>
      <c r="V179" s="447"/>
    </row>
    <row r="180" spans="1:22" s="1" customFormat="1" ht="15.75">
      <c r="A180" s="447" t="s">
        <v>228</v>
      </c>
      <c r="B180" s="447"/>
      <c r="C180" s="447"/>
      <c r="D180" s="447"/>
      <c r="E180" s="447"/>
      <c r="F180" s="447"/>
      <c r="G180" s="447"/>
      <c r="H180" s="447"/>
      <c r="I180" s="447"/>
      <c r="J180" s="447"/>
      <c r="K180" s="447"/>
      <c r="L180" s="447"/>
      <c r="M180" s="447"/>
      <c r="N180" s="447"/>
      <c r="O180" s="447"/>
      <c r="P180" s="447"/>
      <c r="Q180" s="447"/>
      <c r="R180" s="447"/>
      <c r="S180" s="447"/>
      <c r="T180" s="447"/>
      <c r="U180" s="447"/>
      <c r="V180" s="447"/>
    </row>
    <row r="181" spans="1:22" s="1" customFormat="1" ht="15.75">
      <c r="A181" s="447" t="s">
        <v>229</v>
      </c>
      <c r="B181" s="447"/>
      <c r="C181" s="447"/>
      <c r="D181" s="447"/>
      <c r="E181" s="447"/>
      <c r="F181" s="447"/>
      <c r="G181" s="447"/>
      <c r="H181" s="447"/>
      <c r="I181" s="447"/>
      <c r="J181" s="447"/>
      <c r="K181" s="447"/>
      <c r="L181" s="447"/>
      <c r="M181" s="447"/>
      <c r="N181" s="447"/>
      <c r="O181" s="447"/>
      <c r="P181" s="447"/>
      <c r="Q181" s="447"/>
      <c r="R181" s="447"/>
      <c r="S181" s="447"/>
      <c r="T181" s="447"/>
      <c r="U181" s="447"/>
      <c r="V181" s="447"/>
    </row>
    <row r="182" spans="1:22" s="1" customFormat="1" ht="15.75">
      <c r="A182" s="447" t="s">
        <v>230</v>
      </c>
      <c r="B182" s="447"/>
      <c r="C182" s="447"/>
      <c r="D182" s="447"/>
      <c r="E182" s="447"/>
      <c r="F182" s="447"/>
      <c r="G182" s="447"/>
      <c r="H182" s="447"/>
      <c r="I182" s="447"/>
      <c r="J182" s="447"/>
      <c r="K182" s="447"/>
      <c r="L182" s="447"/>
      <c r="M182" s="447"/>
      <c r="N182" s="447"/>
      <c r="O182" s="447"/>
      <c r="P182" s="447"/>
      <c r="Q182" s="447"/>
      <c r="R182" s="447"/>
      <c r="S182" s="447"/>
      <c r="T182" s="447"/>
      <c r="U182" s="447"/>
      <c r="V182" s="447"/>
    </row>
    <row r="183" spans="1:22" s="1" customFormat="1" ht="15.75">
      <c r="A183" s="447" t="s">
        <v>231</v>
      </c>
      <c r="B183" s="447"/>
      <c r="C183" s="447"/>
      <c r="D183" s="447"/>
      <c r="E183" s="447"/>
      <c r="F183" s="447"/>
      <c r="G183" s="447"/>
      <c r="H183" s="447"/>
      <c r="I183" s="447"/>
      <c r="J183" s="447"/>
      <c r="K183" s="447"/>
      <c r="L183" s="447"/>
      <c r="M183" s="447"/>
      <c r="N183" s="447"/>
      <c r="O183" s="447"/>
      <c r="P183" s="447"/>
      <c r="Q183" s="447"/>
      <c r="R183" s="447"/>
      <c r="S183" s="447"/>
      <c r="T183" s="447"/>
      <c r="U183" s="447"/>
      <c r="V183" s="447"/>
    </row>
    <row r="184" spans="1:22" s="1" customFormat="1" ht="15.75">
      <c r="A184" s="447" t="s">
        <v>232</v>
      </c>
      <c r="B184" s="447"/>
      <c r="C184" s="447"/>
      <c r="D184" s="447"/>
      <c r="E184" s="447"/>
      <c r="F184" s="447"/>
      <c r="G184" s="447"/>
      <c r="H184" s="447"/>
      <c r="I184" s="447"/>
      <c r="J184" s="447"/>
      <c r="K184" s="447"/>
      <c r="L184" s="447"/>
      <c r="M184" s="447"/>
      <c r="N184" s="447"/>
      <c r="O184" s="447"/>
      <c r="P184" s="447"/>
      <c r="Q184" s="447"/>
      <c r="R184" s="447"/>
      <c r="S184" s="447"/>
      <c r="T184" s="447"/>
      <c r="U184" s="447"/>
      <c r="V184" s="447"/>
    </row>
    <row r="185" spans="1:22" s="1" customFormat="1" ht="15.75">
      <c r="A185" s="447" t="s">
        <v>233</v>
      </c>
      <c r="B185" s="447"/>
      <c r="C185" s="447"/>
      <c r="D185" s="447"/>
      <c r="E185" s="447"/>
      <c r="F185" s="447"/>
      <c r="G185" s="447"/>
      <c r="H185" s="447"/>
      <c r="I185" s="447"/>
      <c r="J185" s="447"/>
      <c r="K185" s="447"/>
      <c r="L185" s="447"/>
      <c r="M185" s="447"/>
      <c r="N185" s="447"/>
      <c r="O185" s="447"/>
      <c r="P185" s="447"/>
      <c r="Q185" s="447"/>
      <c r="R185" s="447"/>
      <c r="S185" s="447"/>
      <c r="T185" s="447"/>
      <c r="U185" s="447"/>
      <c r="V185" s="447"/>
    </row>
    <row r="186" spans="1:22" s="1" customFormat="1" ht="15.75">
      <c r="A186" s="447" t="s">
        <v>234</v>
      </c>
      <c r="B186" s="447"/>
      <c r="C186" s="447"/>
      <c r="D186" s="447"/>
      <c r="E186" s="447"/>
      <c r="F186" s="447"/>
      <c r="G186" s="447"/>
      <c r="H186" s="447"/>
      <c r="I186" s="447"/>
      <c r="J186" s="447"/>
      <c r="K186" s="447"/>
      <c r="L186" s="447"/>
      <c r="M186" s="447"/>
      <c r="N186" s="447"/>
      <c r="O186" s="447"/>
      <c r="P186" s="447"/>
      <c r="Q186" s="447"/>
      <c r="R186" s="447"/>
      <c r="S186" s="447"/>
      <c r="T186" s="447"/>
      <c r="U186" s="447"/>
      <c r="V186" s="447"/>
    </row>
    <row r="187" spans="1:22" s="1" customFormat="1" ht="15.75">
      <c r="A187" s="447" t="s">
        <v>235</v>
      </c>
      <c r="B187" s="447"/>
      <c r="C187" s="447"/>
      <c r="D187" s="447"/>
      <c r="E187" s="447"/>
      <c r="F187" s="447"/>
      <c r="G187" s="447"/>
      <c r="H187" s="447"/>
      <c r="I187" s="447"/>
      <c r="J187" s="447"/>
      <c r="K187" s="447"/>
      <c r="L187" s="447"/>
      <c r="M187" s="447"/>
      <c r="N187" s="447"/>
      <c r="O187" s="447"/>
      <c r="P187" s="447"/>
      <c r="Q187" s="447"/>
      <c r="R187" s="447"/>
      <c r="S187" s="447"/>
      <c r="T187" s="447"/>
      <c r="U187" s="447"/>
      <c r="V187" s="447"/>
    </row>
    <row r="188" spans="1:22" s="1" customFormat="1" ht="15.75">
      <c r="A188" s="447" t="s">
        <v>236</v>
      </c>
      <c r="B188" s="447"/>
      <c r="C188" s="447"/>
      <c r="D188" s="447"/>
      <c r="E188" s="447"/>
      <c r="F188" s="447"/>
      <c r="G188" s="447"/>
      <c r="H188" s="447"/>
      <c r="I188" s="447"/>
      <c r="J188" s="447"/>
      <c r="K188" s="447"/>
      <c r="L188" s="447"/>
      <c r="M188" s="447"/>
      <c r="N188" s="447"/>
      <c r="O188" s="447"/>
      <c r="P188" s="447"/>
      <c r="Q188" s="447"/>
      <c r="R188" s="447"/>
      <c r="S188" s="447"/>
      <c r="T188" s="447"/>
      <c r="U188" s="447"/>
      <c r="V188" s="447"/>
    </row>
    <row r="189" spans="1:22" s="1" customFormat="1" ht="15.75">
      <c r="A189" s="447" t="s">
        <v>237</v>
      </c>
      <c r="B189" s="447"/>
      <c r="C189" s="447"/>
      <c r="D189" s="447"/>
      <c r="E189" s="447"/>
      <c r="F189" s="447"/>
      <c r="G189" s="447"/>
      <c r="H189" s="447"/>
      <c r="I189" s="447"/>
      <c r="J189" s="447"/>
      <c r="K189" s="447"/>
      <c r="L189" s="447"/>
      <c r="M189" s="447"/>
      <c r="N189" s="447"/>
      <c r="O189" s="447"/>
      <c r="P189" s="447"/>
      <c r="Q189" s="447"/>
      <c r="R189" s="447"/>
      <c r="S189" s="447"/>
      <c r="T189" s="447"/>
      <c r="U189" s="447"/>
      <c r="V189" s="447"/>
    </row>
    <row r="190" spans="1:22" s="1" customFormat="1" ht="15.75">
      <c r="A190" s="447" t="s">
        <v>238</v>
      </c>
      <c r="B190" s="447"/>
      <c r="C190" s="447"/>
      <c r="D190" s="447"/>
      <c r="E190" s="447"/>
      <c r="F190" s="447"/>
      <c r="G190" s="447"/>
      <c r="H190" s="447"/>
      <c r="I190" s="447"/>
      <c r="J190" s="447"/>
      <c r="K190" s="447"/>
      <c r="L190" s="447"/>
      <c r="M190" s="447"/>
      <c r="N190" s="447"/>
      <c r="O190" s="447"/>
      <c r="P190" s="447"/>
      <c r="Q190" s="447"/>
      <c r="R190" s="447"/>
      <c r="S190" s="447"/>
      <c r="T190" s="447"/>
      <c r="U190" s="447"/>
      <c r="V190" s="447"/>
    </row>
    <row r="191" spans="1:22" s="1" customFormat="1" ht="15.75">
      <c r="A191" s="447" t="s">
        <v>239</v>
      </c>
      <c r="B191" s="447"/>
      <c r="C191" s="447"/>
      <c r="D191" s="447"/>
      <c r="E191" s="447"/>
      <c r="F191" s="447"/>
      <c r="G191" s="447"/>
      <c r="H191" s="447"/>
      <c r="I191" s="447"/>
      <c r="J191" s="447"/>
      <c r="K191" s="447"/>
      <c r="L191" s="447"/>
      <c r="M191" s="447"/>
      <c r="N191" s="447"/>
      <c r="O191" s="447"/>
      <c r="P191" s="447"/>
      <c r="Q191" s="447"/>
      <c r="R191" s="447"/>
      <c r="S191" s="447"/>
      <c r="T191" s="447"/>
      <c r="U191" s="447"/>
      <c r="V191" s="447"/>
    </row>
    <row r="192" spans="1:22" s="1" customFormat="1" ht="15.75">
      <c r="A192" s="447" t="s">
        <v>240</v>
      </c>
      <c r="B192" s="447"/>
      <c r="C192" s="447"/>
      <c r="D192" s="447"/>
      <c r="E192" s="447"/>
      <c r="F192" s="447"/>
      <c r="G192" s="447"/>
      <c r="H192" s="447"/>
      <c r="I192" s="447"/>
      <c r="J192" s="447"/>
      <c r="K192" s="447"/>
      <c r="L192" s="447"/>
      <c r="M192" s="447"/>
      <c r="N192" s="447"/>
      <c r="O192" s="447"/>
      <c r="P192" s="447"/>
      <c r="Q192" s="447"/>
      <c r="R192" s="447"/>
      <c r="S192" s="447"/>
      <c r="T192" s="447"/>
      <c r="U192" s="447"/>
      <c r="V192" s="447"/>
    </row>
    <row r="193" spans="1:22" s="1" customFormat="1" ht="15.75">
      <c r="A193" s="447" t="s">
        <v>241</v>
      </c>
      <c r="B193" s="447"/>
      <c r="C193" s="447"/>
      <c r="D193" s="447"/>
      <c r="E193" s="447"/>
      <c r="F193" s="447"/>
      <c r="G193" s="447"/>
      <c r="H193" s="447"/>
      <c r="I193" s="447"/>
      <c r="J193" s="447"/>
      <c r="K193" s="447"/>
      <c r="L193" s="447"/>
      <c r="M193" s="447"/>
      <c r="N193" s="447"/>
      <c r="O193" s="447"/>
      <c r="P193" s="447"/>
      <c r="Q193" s="447"/>
      <c r="R193" s="447"/>
      <c r="S193" s="447"/>
      <c r="T193" s="447"/>
      <c r="U193" s="447"/>
      <c r="V193" s="447"/>
    </row>
    <row r="194" spans="1:22" s="1" customFormat="1" ht="15.75">
      <c r="A194" s="447" t="s">
        <v>242</v>
      </c>
      <c r="B194" s="447"/>
      <c r="C194" s="447"/>
      <c r="D194" s="447"/>
      <c r="E194" s="447"/>
      <c r="F194" s="447"/>
      <c r="G194" s="447"/>
      <c r="H194" s="447"/>
      <c r="I194" s="447"/>
      <c r="J194" s="447"/>
      <c r="K194" s="447"/>
      <c r="L194" s="447"/>
      <c r="M194" s="447"/>
      <c r="N194" s="447"/>
      <c r="O194" s="447"/>
      <c r="P194" s="447"/>
      <c r="Q194" s="447"/>
      <c r="R194" s="447"/>
      <c r="S194" s="447"/>
      <c r="T194" s="447"/>
      <c r="U194" s="447"/>
      <c r="V194" s="447"/>
    </row>
    <row r="195" spans="1:22" s="1" customFormat="1" ht="15.75">
      <c r="A195" s="447" t="s">
        <v>243</v>
      </c>
      <c r="B195" s="447"/>
      <c r="C195" s="447"/>
      <c r="D195" s="447"/>
      <c r="E195" s="447"/>
      <c r="F195" s="447"/>
      <c r="G195" s="447"/>
      <c r="H195" s="447"/>
      <c r="I195" s="447"/>
      <c r="J195" s="447"/>
      <c r="K195" s="447"/>
      <c r="L195" s="447"/>
      <c r="M195" s="447"/>
      <c r="N195" s="447"/>
      <c r="O195" s="447"/>
      <c r="P195" s="447"/>
      <c r="Q195" s="447"/>
      <c r="R195" s="447"/>
      <c r="S195" s="447"/>
      <c r="T195" s="447"/>
      <c r="U195" s="447"/>
      <c r="V195" s="447"/>
    </row>
    <row r="196" spans="1:22" s="1" customFormat="1" ht="15.75">
      <c r="A196" s="447" t="s">
        <v>244</v>
      </c>
      <c r="B196" s="447"/>
      <c r="C196" s="447"/>
      <c r="D196" s="447"/>
      <c r="E196" s="447"/>
      <c r="F196" s="447"/>
      <c r="G196" s="447"/>
      <c r="H196" s="447"/>
      <c r="I196" s="447"/>
      <c r="J196" s="447"/>
      <c r="K196" s="447"/>
      <c r="L196" s="447"/>
      <c r="M196" s="447"/>
      <c r="N196" s="447"/>
      <c r="O196" s="447"/>
      <c r="P196" s="447"/>
      <c r="Q196" s="447"/>
      <c r="R196" s="447"/>
      <c r="S196" s="447"/>
      <c r="T196" s="447"/>
      <c r="U196" s="447"/>
      <c r="V196" s="447"/>
    </row>
    <row r="197" spans="1:22" s="1" customFormat="1" ht="15.75">
      <c r="A197" s="447" t="s">
        <v>245</v>
      </c>
      <c r="B197" s="447"/>
      <c r="C197" s="447"/>
      <c r="D197" s="447"/>
      <c r="E197" s="447"/>
      <c r="F197" s="447"/>
      <c r="G197" s="447"/>
      <c r="H197" s="447"/>
      <c r="I197" s="447"/>
      <c r="J197" s="447"/>
      <c r="K197" s="447"/>
      <c r="L197" s="447"/>
      <c r="M197" s="447"/>
      <c r="N197" s="447"/>
      <c r="O197" s="447"/>
      <c r="P197" s="447"/>
      <c r="Q197" s="447"/>
      <c r="R197" s="447"/>
      <c r="S197" s="447"/>
      <c r="T197" s="447"/>
      <c r="U197" s="447"/>
      <c r="V197" s="447"/>
    </row>
    <row r="198" spans="1:22" s="1" customFormat="1" ht="15.75">
      <c r="A198" s="447" t="s">
        <v>246</v>
      </c>
      <c r="B198" s="447"/>
      <c r="C198" s="447"/>
      <c r="D198" s="447"/>
      <c r="E198" s="447"/>
      <c r="F198" s="447"/>
      <c r="G198" s="447"/>
      <c r="H198" s="447"/>
      <c r="I198" s="447"/>
      <c r="J198" s="447"/>
      <c r="K198" s="447"/>
      <c r="L198" s="447"/>
      <c r="M198" s="447"/>
      <c r="N198" s="447"/>
      <c r="O198" s="447"/>
      <c r="P198" s="447"/>
      <c r="Q198" s="447"/>
      <c r="R198" s="447"/>
      <c r="S198" s="447"/>
      <c r="T198" s="447"/>
      <c r="U198" s="447"/>
      <c r="V198" s="447"/>
    </row>
    <row r="199" spans="1:22" s="1" customFormat="1" ht="15.75">
      <c r="A199" s="447" t="s">
        <v>247</v>
      </c>
      <c r="B199" s="447"/>
      <c r="C199" s="447"/>
      <c r="D199" s="447"/>
      <c r="E199" s="447"/>
      <c r="F199" s="447"/>
      <c r="G199" s="447"/>
      <c r="H199" s="447"/>
      <c r="I199" s="447"/>
      <c r="J199" s="447"/>
      <c r="K199" s="447"/>
      <c r="L199" s="447"/>
      <c r="M199" s="447"/>
      <c r="N199" s="447"/>
      <c r="O199" s="447"/>
      <c r="P199" s="447"/>
      <c r="Q199" s="447"/>
      <c r="R199" s="447"/>
      <c r="S199" s="447"/>
      <c r="T199" s="447"/>
      <c r="U199" s="447"/>
      <c r="V199" s="447"/>
    </row>
    <row r="200" spans="1:22" s="1" customFormat="1" ht="15.75">
      <c r="A200" s="447" t="s">
        <v>248</v>
      </c>
      <c r="B200" s="447"/>
      <c r="C200" s="447"/>
      <c r="D200" s="447"/>
      <c r="E200" s="447"/>
      <c r="F200" s="447"/>
      <c r="G200" s="447"/>
      <c r="H200" s="447"/>
      <c r="I200" s="447"/>
      <c r="J200" s="447"/>
      <c r="K200" s="447"/>
      <c r="L200" s="447"/>
      <c r="M200" s="447"/>
      <c r="N200" s="447"/>
      <c r="O200" s="447"/>
      <c r="P200" s="447"/>
      <c r="Q200" s="447"/>
      <c r="R200" s="447"/>
      <c r="S200" s="447"/>
      <c r="T200" s="447"/>
      <c r="U200" s="447"/>
      <c r="V200" s="447"/>
    </row>
    <row r="201" spans="1:22" s="1" customFormat="1" ht="15.75">
      <c r="A201" s="447" t="s">
        <v>249</v>
      </c>
      <c r="B201" s="447"/>
      <c r="C201" s="447"/>
      <c r="D201" s="447"/>
      <c r="E201" s="447"/>
      <c r="F201" s="447"/>
      <c r="G201" s="447"/>
      <c r="H201" s="447"/>
      <c r="I201" s="447"/>
      <c r="J201" s="447"/>
      <c r="K201" s="447"/>
      <c r="L201" s="447"/>
      <c r="M201" s="447"/>
      <c r="N201" s="447"/>
      <c r="O201" s="447"/>
      <c r="P201" s="447"/>
      <c r="Q201" s="447"/>
      <c r="R201" s="447"/>
      <c r="S201" s="447"/>
      <c r="T201" s="447"/>
      <c r="U201" s="447"/>
      <c r="V201" s="447"/>
    </row>
    <row r="202" spans="1:22" s="1" customFormat="1" ht="15.75">
      <c r="A202" s="447" t="s">
        <v>250</v>
      </c>
      <c r="B202" s="447"/>
      <c r="C202" s="447"/>
      <c r="D202" s="447"/>
      <c r="E202" s="447"/>
      <c r="F202" s="447"/>
      <c r="G202" s="447"/>
      <c r="H202" s="447"/>
      <c r="I202" s="447"/>
      <c r="J202" s="447"/>
      <c r="K202" s="447"/>
      <c r="L202" s="447"/>
      <c r="M202" s="447"/>
      <c r="N202" s="447"/>
      <c r="O202" s="447"/>
      <c r="P202" s="447"/>
      <c r="Q202" s="447"/>
      <c r="R202" s="447"/>
      <c r="S202" s="447"/>
      <c r="T202" s="447"/>
      <c r="U202" s="447"/>
      <c r="V202" s="447"/>
    </row>
    <row r="203" spans="1:22" s="1" customFormat="1" ht="15.75">
      <c r="A203" s="447" t="s">
        <v>251</v>
      </c>
      <c r="B203" s="447"/>
      <c r="C203" s="447"/>
      <c r="D203" s="447"/>
      <c r="E203" s="447"/>
      <c r="F203" s="447"/>
      <c r="G203" s="447"/>
      <c r="H203" s="447"/>
      <c r="I203" s="447"/>
      <c r="J203" s="447"/>
      <c r="K203" s="447"/>
      <c r="L203" s="447"/>
      <c r="M203" s="447"/>
      <c r="N203" s="447"/>
      <c r="O203" s="447"/>
      <c r="P203" s="447"/>
      <c r="Q203" s="447"/>
      <c r="R203" s="447"/>
      <c r="S203" s="447"/>
      <c r="T203" s="447"/>
      <c r="U203" s="447"/>
      <c r="V203" s="447"/>
    </row>
    <row r="204" spans="1:22" s="1" customFormat="1" ht="15.75">
      <c r="A204" s="443" t="s">
        <v>252</v>
      </c>
      <c r="B204" s="443"/>
      <c r="C204" s="443"/>
      <c r="D204" s="443"/>
      <c r="E204" s="443"/>
      <c r="F204" s="443"/>
      <c r="G204" s="443"/>
      <c r="H204" s="443"/>
      <c r="I204" s="443"/>
      <c r="J204" s="443"/>
      <c r="K204" s="443"/>
      <c r="L204" s="443"/>
      <c r="M204" s="443"/>
      <c r="N204" s="443"/>
      <c r="O204" s="443"/>
      <c r="P204" s="443"/>
      <c r="Q204" s="443"/>
      <c r="R204" s="443"/>
      <c r="S204" s="443"/>
      <c r="T204" s="443"/>
      <c r="U204" s="443"/>
      <c r="V204" s="443"/>
    </row>
    <row r="205" spans="1:22" s="1" customFormat="1" ht="15.75">
      <c r="A205" s="443" t="s">
        <v>253</v>
      </c>
      <c r="B205" s="443"/>
      <c r="C205" s="443"/>
      <c r="D205" s="443"/>
      <c r="E205" s="443"/>
      <c r="F205" s="443"/>
      <c r="G205" s="443"/>
      <c r="H205" s="443"/>
      <c r="I205" s="443"/>
      <c r="J205" s="443"/>
      <c r="K205" s="443"/>
      <c r="L205" s="443"/>
      <c r="M205" s="443"/>
      <c r="N205" s="443"/>
      <c r="O205" s="443"/>
      <c r="P205" s="443"/>
      <c r="Q205" s="443"/>
      <c r="R205" s="443"/>
      <c r="S205" s="443"/>
      <c r="T205" s="443"/>
      <c r="U205" s="443"/>
      <c r="V205" s="443"/>
    </row>
    <row r="206" spans="1:22" s="1" customFormat="1" ht="15.75">
      <c r="A206" s="443" t="s">
        <v>254</v>
      </c>
      <c r="B206" s="443"/>
      <c r="C206" s="443"/>
      <c r="D206" s="443"/>
      <c r="E206" s="443"/>
      <c r="F206" s="443"/>
      <c r="G206" s="443"/>
      <c r="H206" s="443"/>
      <c r="I206" s="443"/>
      <c r="J206" s="443"/>
      <c r="K206" s="443"/>
      <c r="L206" s="443"/>
      <c r="M206" s="443"/>
      <c r="N206" s="443"/>
      <c r="O206" s="443"/>
      <c r="P206" s="443"/>
      <c r="Q206" s="443"/>
      <c r="R206" s="443"/>
      <c r="S206" s="443"/>
      <c r="T206" s="443"/>
      <c r="U206" s="443"/>
      <c r="V206" s="443"/>
    </row>
    <row r="207" spans="1:22" s="1" customFormat="1" ht="15.75">
      <c r="A207" s="443" t="s">
        <v>255</v>
      </c>
      <c r="B207" s="443"/>
      <c r="C207" s="443"/>
      <c r="D207" s="443"/>
      <c r="E207" s="443"/>
      <c r="F207" s="443"/>
      <c r="G207" s="443"/>
      <c r="H207" s="443"/>
      <c r="I207" s="443"/>
      <c r="J207" s="443"/>
      <c r="K207" s="443"/>
      <c r="L207" s="443"/>
      <c r="M207" s="443"/>
      <c r="N207" s="443"/>
      <c r="O207" s="443"/>
      <c r="P207" s="443"/>
      <c r="Q207" s="443"/>
      <c r="R207" s="443"/>
      <c r="S207" s="443"/>
      <c r="T207" s="443"/>
      <c r="U207" s="443"/>
      <c r="V207" s="443"/>
    </row>
    <row r="208" spans="1:22" s="1" customFormat="1" ht="15.75">
      <c r="A208" s="443" t="s">
        <v>256</v>
      </c>
      <c r="B208" s="443"/>
      <c r="C208" s="443"/>
      <c r="D208" s="443"/>
      <c r="E208" s="443"/>
      <c r="F208" s="443"/>
      <c r="G208" s="443"/>
      <c r="H208" s="443"/>
      <c r="I208" s="443"/>
      <c r="J208" s="443"/>
      <c r="K208" s="443"/>
      <c r="L208" s="443"/>
      <c r="M208" s="443"/>
      <c r="N208" s="443"/>
      <c r="O208" s="443"/>
      <c r="P208" s="443"/>
      <c r="Q208" s="443"/>
      <c r="R208" s="443"/>
      <c r="S208" s="443"/>
      <c r="T208" s="443"/>
      <c r="U208" s="443"/>
      <c r="V208" s="443"/>
    </row>
    <row r="209" spans="1:22" s="1" customFormat="1" ht="15.75">
      <c r="A209" s="443" t="s">
        <v>257</v>
      </c>
      <c r="B209" s="443"/>
      <c r="C209" s="443"/>
      <c r="D209" s="443"/>
      <c r="E209" s="443"/>
      <c r="F209" s="443"/>
      <c r="G209" s="443"/>
      <c r="H209" s="443"/>
      <c r="I209" s="443"/>
      <c r="J209" s="443"/>
      <c r="K209" s="443"/>
      <c r="L209" s="443"/>
      <c r="M209" s="443"/>
      <c r="N209" s="443"/>
      <c r="O209" s="443"/>
      <c r="P209" s="443"/>
      <c r="Q209" s="443"/>
      <c r="R209" s="443"/>
      <c r="S209" s="443"/>
      <c r="T209" s="443"/>
      <c r="U209" s="443"/>
      <c r="V209" s="443"/>
    </row>
    <row r="210" spans="1:22" s="1" customFormat="1" ht="15.75">
      <c r="A210" s="443" t="s">
        <v>258</v>
      </c>
      <c r="B210" s="443"/>
      <c r="C210" s="443"/>
      <c r="D210" s="443"/>
      <c r="E210" s="443"/>
      <c r="F210" s="443"/>
      <c r="G210" s="443"/>
      <c r="H210" s="443"/>
      <c r="I210" s="443"/>
      <c r="J210" s="443"/>
      <c r="K210" s="443"/>
      <c r="L210" s="443"/>
      <c r="M210" s="443"/>
      <c r="N210" s="443"/>
      <c r="O210" s="443"/>
      <c r="P210" s="443"/>
      <c r="Q210" s="443"/>
      <c r="R210" s="443"/>
      <c r="S210" s="443"/>
      <c r="T210" s="443"/>
      <c r="U210" s="443"/>
      <c r="V210" s="443"/>
    </row>
    <row r="211" spans="1:22" s="1" customFormat="1" ht="15.75">
      <c r="A211" s="443" t="s">
        <v>259</v>
      </c>
      <c r="B211" s="443"/>
      <c r="C211" s="443"/>
      <c r="D211" s="443"/>
      <c r="E211" s="443"/>
      <c r="F211" s="443"/>
      <c r="G211" s="443"/>
      <c r="H211" s="443"/>
      <c r="I211" s="443"/>
      <c r="J211" s="443"/>
      <c r="K211" s="443"/>
      <c r="L211" s="443"/>
      <c r="M211" s="443"/>
      <c r="N211" s="443"/>
      <c r="O211" s="443"/>
      <c r="P211" s="443"/>
      <c r="Q211" s="443"/>
      <c r="R211" s="443"/>
      <c r="S211" s="443"/>
      <c r="T211" s="443"/>
      <c r="U211" s="443"/>
      <c r="V211" s="443"/>
    </row>
    <row r="212" spans="1:22" s="1" customFormat="1" ht="15.75">
      <c r="A212" s="443"/>
      <c r="B212" s="443"/>
      <c r="C212" s="443"/>
      <c r="D212" s="443"/>
      <c r="E212" s="443"/>
      <c r="F212" s="443"/>
      <c r="G212" s="443"/>
      <c r="H212" s="443"/>
      <c r="I212" s="443"/>
      <c r="J212" s="443"/>
      <c r="K212" s="443"/>
      <c r="L212" s="443"/>
      <c r="M212" s="443"/>
      <c r="N212" s="443"/>
      <c r="O212" s="443"/>
      <c r="P212" s="443"/>
      <c r="Q212" s="443"/>
      <c r="R212" s="443"/>
      <c r="S212" s="443"/>
      <c r="T212" s="443"/>
      <c r="U212" s="443"/>
      <c r="V212" s="443"/>
    </row>
    <row r="213" spans="1:22" s="1" customFormat="1" ht="15.75">
      <c r="A213" s="448" t="s">
        <v>260</v>
      </c>
      <c r="B213" s="448"/>
      <c r="C213" s="448"/>
      <c r="D213" s="448"/>
      <c r="E213" s="448"/>
      <c r="F213" s="448"/>
      <c r="G213" s="448"/>
      <c r="H213" s="448"/>
      <c r="I213" s="448"/>
      <c r="J213" s="448"/>
      <c r="K213" s="448"/>
      <c r="L213" s="448"/>
      <c r="M213" s="448"/>
      <c r="N213" s="448"/>
      <c r="O213" s="448"/>
      <c r="P213" s="448"/>
      <c r="Q213" s="448"/>
      <c r="R213" s="448"/>
      <c r="S213" s="448"/>
      <c r="T213" s="448"/>
      <c r="U213" s="448"/>
      <c r="V213" s="448"/>
    </row>
    <row r="214" spans="1:22" s="1" customFormat="1" ht="15.75">
      <c r="A214" s="443" t="s">
        <v>261</v>
      </c>
      <c r="B214" s="443"/>
      <c r="C214" s="443"/>
      <c r="D214" s="443"/>
      <c r="E214" s="443"/>
      <c r="F214" s="443"/>
      <c r="G214" s="443"/>
      <c r="H214" s="443"/>
      <c r="I214" s="443"/>
      <c r="J214" s="443"/>
      <c r="K214" s="443"/>
      <c r="L214" s="443"/>
      <c r="M214" s="443"/>
      <c r="N214" s="443"/>
      <c r="O214" s="443"/>
      <c r="P214" s="443"/>
      <c r="Q214" s="443"/>
      <c r="R214" s="443"/>
      <c r="S214" s="443"/>
      <c r="T214" s="443"/>
      <c r="U214" s="443"/>
      <c r="V214" s="443"/>
    </row>
    <row r="215" spans="1:22" s="1" customFormat="1" ht="15.75">
      <c r="A215" s="443" t="s">
        <v>262</v>
      </c>
      <c r="B215" s="443"/>
      <c r="C215" s="443"/>
      <c r="D215" s="443"/>
      <c r="E215" s="443"/>
      <c r="F215" s="443"/>
      <c r="G215" s="443"/>
      <c r="H215" s="443"/>
      <c r="I215" s="443"/>
      <c r="J215" s="443"/>
      <c r="K215" s="443"/>
      <c r="L215" s="443"/>
      <c r="M215" s="443"/>
      <c r="N215" s="443"/>
      <c r="O215" s="443"/>
      <c r="P215" s="443"/>
      <c r="Q215" s="443"/>
      <c r="R215" s="443"/>
      <c r="S215" s="443"/>
      <c r="T215" s="443"/>
      <c r="U215" s="443"/>
      <c r="V215" s="443"/>
    </row>
    <row r="216" spans="1:22" s="1" customFormat="1" ht="15.75">
      <c r="A216" s="443" t="s">
        <v>263</v>
      </c>
      <c r="B216" s="443"/>
      <c r="C216" s="443"/>
      <c r="D216" s="443"/>
      <c r="E216" s="443"/>
      <c r="F216" s="443"/>
      <c r="G216" s="443"/>
      <c r="H216" s="443"/>
      <c r="I216" s="443"/>
      <c r="J216" s="443"/>
      <c r="K216" s="443"/>
      <c r="L216" s="443"/>
      <c r="M216" s="443"/>
      <c r="N216" s="443"/>
      <c r="O216" s="443"/>
      <c r="P216" s="443"/>
      <c r="Q216" s="443"/>
      <c r="R216" s="443"/>
      <c r="S216" s="443"/>
      <c r="T216" s="443"/>
      <c r="U216" s="443"/>
      <c r="V216" s="443"/>
    </row>
    <row r="217" spans="1:22" s="1" customFormat="1" ht="15.75">
      <c r="A217" s="443" t="s">
        <v>264</v>
      </c>
      <c r="B217" s="443"/>
      <c r="C217" s="443"/>
      <c r="D217" s="443"/>
      <c r="E217" s="443"/>
      <c r="F217" s="443"/>
      <c r="G217" s="443"/>
      <c r="H217" s="443"/>
      <c r="I217" s="443"/>
      <c r="J217" s="443"/>
      <c r="K217" s="443"/>
      <c r="L217" s="443"/>
      <c r="M217" s="443"/>
      <c r="N217" s="443"/>
      <c r="O217" s="443"/>
      <c r="P217" s="443"/>
      <c r="Q217" s="443"/>
      <c r="R217" s="443"/>
      <c r="S217" s="443"/>
      <c r="T217" s="443"/>
      <c r="U217" s="443"/>
      <c r="V217" s="443"/>
    </row>
    <row r="218" spans="1:22" s="1" customFormat="1" ht="15.75">
      <c r="A218" s="443" t="s">
        <v>265</v>
      </c>
      <c r="B218" s="443"/>
      <c r="C218" s="443"/>
      <c r="D218" s="443"/>
      <c r="E218" s="443"/>
      <c r="F218" s="443"/>
      <c r="G218" s="443"/>
      <c r="H218" s="443"/>
      <c r="I218" s="443"/>
      <c r="J218" s="443"/>
      <c r="K218" s="443"/>
      <c r="L218" s="443"/>
      <c r="M218" s="443"/>
      <c r="N218" s="443"/>
      <c r="O218" s="443"/>
      <c r="P218" s="443"/>
      <c r="Q218" s="443"/>
      <c r="R218" s="443"/>
      <c r="S218" s="443"/>
      <c r="T218" s="443"/>
      <c r="U218" s="443"/>
      <c r="V218" s="443"/>
    </row>
    <row r="219" spans="1:22" s="1" customFormat="1" ht="15.75">
      <c r="A219" s="443" t="s">
        <v>266</v>
      </c>
      <c r="B219" s="443"/>
      <c r="C219" s="443"/>
      <c r="D219" s="443"/>
      <c r="E219" s="443"/>
      <c r="F219" s="443"/>
      <c r="G219" s="443"/>
      <c r="H219" s="443"/>
      <c r="I219" s="443"/>
      <c r="J219" s="443"/>
      <c r="K219" s="443"/>
      <c r="L219" s="443"/>
      <c r="M219" s="443"/>
      <c r="N219" s="443"/>
      <c r="O219" s="443"/>
      <c r="P219" s="443"/>
      <c r="Q219" s="443"/>
      <c r="R219" s="443"/>
      <c r="S219" s="443"/>
      <c r="T219" s="443"/>
      <c r="U219" s="443"/>
      <c r="V219" s="443"/>
    </row>
    <row r="220" spans="1:22" s="1" customFormat="1" ht="15.75">
      <c r="A220" s="443" t="s">
        <v>267</v>
      </c>
      <c r="B220" s="443"/>
      <c r="C220" s="443"/>
      <c r="D220" s="443"/>
      <c r="E220" s="443"/>
      <c r="F220" s="443"/>
      <c r="G220" s="443"/>
      <c r="H220" s="443"/>
      <c r="I220" s="443"/>
      <c r="J220" s="443"/>
      <c r="K220" s="443"/>
      <c r="L220" s="443"/>
      <c r="M220" s="443"/>
      <c r="N220" s="443"/>
      <c r="O220" s="443"/>
      <c r="P220" s="443"/>
      <c r="Q220" s="443"/>
      <c r="R220" s="443"/>
      <c r="S220" s="443"/>
      <c r="T220" s="443"/>
      <c r="U220" s="443"/>
      <c r="V220" s="443"/>
    </row>
    <row r="221" spans="1:22" s="1" customFormat="1" ht="15.75">
      <c r="A221" s="443" t="s">
        <v>268</v>
      </c>
      <c r="B221" s="443"/>
      <c r="C221" s="443"/>
      <c r="D221" s="443"/>
      <c r="E221" s="443"/>
      <c r="F221" s="443"/>
      <c r="G221" s="443"/>
      <c r="H221" s="443"/>
      <c r="I221" s="443"/>
      <c r="J221" s="443"/>
      <c r="K221" s="443"/>
      <c r="L221" s="443"/>
      <c r="M221" s="443"/>
      <c r="N221" s="443"/>
      <c r="O221" s="443"/>
      <c r="P221" s="443"/>
      <c r="Q221" s="443"/>
      <c r="R221" s="443"/>
      <c r="S221" s="443"/>
      <c r="T221" s="443"/>
      <c r="U221" s="443"/>
      <c r="V221" s="443"/>
    </row>
    <row r="222" spans="1:22" s="1" customFormat="1" ht="15.75">
      <c r="A222" s="443" t="s">
        <v>269</v>
      </c>
      <c r="B222" s="443"/>
      <c r="C222" s="443"/>
      <c r="D222" s="443"/>
      <c r="E222" s="443"/>
      <c r="F222" s="443"/>
      <c r="G222" s="443"/>
      <c r="H222" s="443"/>
      <c r="I222" s="443"/>
      <c r="J222" s="443"/>
      <c r="K222" s="443"/>
      <c r="L222" s="443"/>
      <c r="M222" s="443"/>
      <c r="N222" s="443"/>
      <c r="O222" s="443"/>
      <c r="P222" s="443"/>
      <c r="Q222" s="443"/>
      <c r="R222" s="443"/>
      <c r="S222" s="443"/>
      <c r="T222" s="443"/>
      <c r="U222" s="443"/>
      <c r="V222" s="443"/>
    </row>
    <row r="223" spans="1:22" s="1" customFormat="1" ht="15.75">
      <c r="A223" s="443" t="s">
        <v>270</v>
      </c>
      <c r="B223" s="443"/>
      <c r="C223" s="443"/>
      <c r="D223" s="443"/>
      <c r="E223" s="443"/>
      <c r="F223" s="443"/>
      <c r="G223" s="443"/>
      <c r="H223" s="443"/>
      <c r="I223" s="443"/>
      <c r="J223" s="443"/>
      <c r="K223" s="443"/>
      <c r="L223" s="443"/>
      <c r="M223" s="443"/>
      <c r="N223" s="443"/>
      <c r="O223" s="443"/>
      <c r="P223" s="443"/>
      <c r="Q223" s="443"/>
      <c r="R223" s="443"/>
      <c r="S223" s="443"/>
      <c r="T223" s="443"/>
      <c r="U223" s="443"/>
      <c r="V223" s="443"/>
    </row>
    <row r="224" spans="1:22" s="1" customFormat="1" ht="15.75">
      <c r="A224" s="443" t="s">
        <v>271</v>
      </c>
      <c r="B224" s="443"/>
      <c r="C224" s="443"/>
      <c r="D224" s="443"/>
      <c r="E224" s="443"/>
      <c r="F224" s="443"/>
      <c r="G224" s="443"/>
      <c r="H224" s="443"/>
      <c r="I224" s="443"/>
      <c r="J224" s="443"/>
      <c r="K224" s="443"/>
      <c r="L224" s="443"/>
      <c r="M224" s="443"/>
      <c r="N224" s="443"/>
      <c r="O224" s="443"/>
      <c r="P224" s="443"/>
      <c r="Q224" s="443"/>
      <c r="R224" s="443"/>
      <c r="S224" s="443"/>
      <c r="T224" s="443"/>
      <c r="U224" s="443"/>
      <c r="V224" s="443"/>
    </row>
    <row r="225" spans="1:22" s="1" customFormat="1" ht="15.75">
      <c r="A225" s="443" t="s">
        <v>272</v>
      </c>
      <c r="B225" s="443"/>
      <c r="C225" s="443"/>
      <c r="D225" s="443"/>
      <c r="E225" s="443"/>
      <c r="F225" s="443"/>
      <c r="G225" s="443"/>
      <c r="H225" s="443"/>
      <c r="I225" s="443"/>
      <c r="J225" s="443"/>
      <c r="K225" s="443"/>
      <c r="L225" s="443"/>
      <c r="M225" s="443"/>
      <c r="N225" s="443"/>
      <c r="O225" s="443"/>
      <c r="P225" s="443"/>
      <c r="Q225" s="443"/>
      <c r="R225" s="443"/>
      <c r="S225" s="443"/>
      <c r="T225" s="443"/>
      <c r="U225" s="443"/>
      <c r="V225" s="443"/>
    </row>
    <row r="226" spans="1:22" s="1" customFormat="1" ht="15.75">
      <c r="A226" s="443" t="s">
        <v>273</v>
      </c>
      <c r="B226" s="443"/>
      <c r="C226" s="443"/>
      <c r="D226" s="443"/>
      <c r="E226" s="443"/>
      <c r="F226" s="443"/>
      <c r="G226" s="443"/>
      <c r="H226" s="443"/>
      <c r="I226" s="443"/>
      <c r="J226" s="443"/>
      <c r="K226" s="443"/>
      <c r="L226" s="443"/>
      <c r="M226" s="443"/>
      <c r="N226" s="443"/>
      <c r="O226" s="443"/>
      <c r="P226" s="443"/>
      <c r="Q226" s="443"/>
      <c r="R226" s="443"/>
      <c r="S226" s="443"/>
      <c r="T226" s="443"/>
      <c r="U226" s="443"/>
      <c r="V226" s="443"/>
    </row>
    <row r="227" spans="1:22" s="1" customFormat="1" ht="15.75">
      <c r="A227" s="443" t="s">
        <v>274</v>
      </c>
      <c r="B227" s="443"/>
      <c r="C227" s="443"/>
      <c r="D227" s="443"/>
      <c r="E227" s="443"/>
      <c r="F227" s="443"/>
      <c r="G227" s="443"/>
      <c r="H227" s="443"/>
      <c r="I227" s="443"/>
      <c r="J227" s="443"/>
      <c r="K227" s="443"/>
      <c r="L227" s="443"/>
      <c r="M227" s="443"/>
      <c r="N227" s="443"/>
      <c r="O227" s="443"/>
      <c r="P227" s="443"/>
      <c r="Q227" s="443"/>
      <c r="R227" s="443"/>
      <c r="S227" s="443"/>
      <c r="T227" s="443"/>
      <c r="U227" s="443"/>
      <c r="V227" s="443"/>
    </row>
    <row r="228" spans="1:22" s="1" customFormat="1" ht="15.75">
      <c r="A228" s="443" t="s">
        <v>275</v>
      </c>
      <c r="B228" s="443"/>
      <c r="C228" s="443"/>
      <c r="D228" s="443"/>
      <c r="E228" s="443"/>
      <c r="F228" s="443"/>
      <c r="G228" s="443"/>
      <c r="H228" s="443"/>
      <c r="I228" s="443"/>
      <c r="J228" s="443"/>
      <c r="K228" s="443"/>
      <c r="L228" s="443"/>
      <c r="M228" s="443"/>
      <c r="N228" s="443"/>
      <c r="O228" s="443"/>
      <c r="P228" s="443"/>
      <c r="Q228" s="443"/>
      <c r="R228" s="443"/>
      <c r="S228" s="443"/>
      <c r="T228" s="443"/>
      <c r="U228" s="443"/>
      <c r="V228" s="443"/>
    </row>
    <row r="229" spans="1:22" s="1" customFormat="1" ht="15.75">
      <c r="A229" s="443" t="s">
        <v>276</v>
      </c>
      <c r="B229" s="443"/>
      <c r="C229" s="443"/>
      <c r="D229" s="443"/>
      <c r="E229" s="443"/>
      <c r="F229" s="443"/>
      <c r="G229" s="443"/>
      <c r="H229" s="443"/>
      <c r="I229" s="443"/>
      <c r="J229" s="443"/>
      <c r="K229" s="443"/>
      <c r="L229" s="443"/>
      <c r="M229" s="443"/>
      <c r="N229" s="443"/>
      <c r="O229" s="443"/>
      <c r="P229" s="443"/>
      <c r="Q229" s="443"/>
      <c r="R229" s="443"/>
      <c r="S229" s="443"/>
      <c r="T229" s="443"/>
      <c r="U229" s="443"/>
      <c r="V229" s="443"/>
    </row>
    <row r="230" spans="1:22" s="1" customFormat="1" ht="15.75">
      <c r="A230" s="446"/>
      <c r="B230" s="446"/>
      <c r="C230" s="446"/>
      <c r="D230" s="446"/>
      <c r="E230" s="446"/>
      <c r="F230" s="446"/>
      <c r="G230" s="446"/>
      <c r="H230" s="446"/>
      <c r="I230" s="446"/>
      <c r="J230" s="446"/>
      <c r="K230" s="446"/>
      <c r="L230" s="446"/>
      <c r="M230" s="446"/>
      <c r="N230" s="446"/>
      <c r="O230" s="446"/>
      <c r="P230" s="446"/>
      <c r="Q230" s="446"/>
      <c r="R230" s="446"/>
      <c r="S230" s="446"/>
      <c r="T230" s="446"/>
      <c r="U230" s="446"/>
      <c r="V230" s="446"/>
    </row>
    <row r="231" spans="1:22" s="1" customFormat="1" ht="15.75">
      <c r="A231" s="446" t="s">
        <v>277</v>
      </c>
      <c r="B231" s="446"/>
      <c r="C231" s="446"/>
      <c r="D231" s="446"/>
      <c r="E231" s="446"/>
      <c r="F231" s="446"/>
      <c r="G231" s="446"/>
      <c r="H231" s="446"/>
      <c r="I231" s="446"/>
      <c r="J231" s="446"/>
      <c r="K231" s="446"/>
      <c r="L231" s="446"/>
      <c r="M231" s="446"/>
      <c r="N231" s="446"/>
      <c r="O231" s="446"/>
      <c r="P231" s="446"/>
      <c r="Q231" s="446"/>
      <c r="R231" s="446"/>
      <c r="S231" s="446"/>
      <c r="T231" s="446"/>
      <c r="U231" s="446"/>
      <c r="V231" s="446"/>
    </row>
    <row r="232" spans="1:22" s="1" customFormat="1" ht="15.75">
      <c r="A232" s="446" t="s">
        <v>278</v>
      </c>
      <c r="B232" s="446"/>
      <c r="C232" s="446"/>
      <c r="D232" s="446"/>
      <c r="E232" s="446"/>
      <c r="F232" s="446"/>
      <c r="G232" s="446"/>
      <c r="H232" s="446"/>
      <c r="I232" s="446"/>
      <c r="J232" s="446"/>
      <c r="K232" s="446"/>
      <c r="L232" s="446"/>
      <c r="M232" s="446"/>
      <c r="N232" s="446"/>
      <c r="O232" s="446"/>
      <c r="P232" s="446"/>
      <c r="Q232" s="446"/>
      <c r="R232" s="446"/>
      <c r="S232" s="446"/>
      <c r="T232" s="446"/>
      <c r="U232" s="446"/>
      <c r="V232" s="446"/>
    </row>
    <row r="233" spans="1:22" s="1" customFormat="1" ht="15.75">
      <c r="A233" s="443" t="s">
        <v>279</v>
      </c>
      <c r="B233" s="443"/>
      <c r="C233" s="443"/>
      <c r="D233" s="443"/>
      <c r="E233" s="443"/>
      <c r="F233" s="443"/>
      <c r="G233" s="443"/>
      <c r="H233" s="443"/>
      <c r="I233" s="443"/>
      <c r="J233" s="443"/>
      <c r="K233" s="443"/>
      <c r="L233" s="443"/>
      <c r="M233" s="443"/>
      <c r="N233" s="443"/>
      <c r="O233" s="443"/>
      <c r="P233" s="443"/>
      <c r="Q233" s="443"/>
      <c r="R233" s="443"/>
      <c r="S233" s="443"/>
      <c r="T233" s="443"/>
      <c r="U233" s="443"/>
      <c r="V233" s="443"/>
    </row>
    <row r="234" spans="1:22" s="1" customFormat="1" ht="15.75">
      <c r="A234" s="443" t="s">
        <v>280</v>
      </c>
      <c r="B234" s="443"/>
      <c r="C234" s="443"/>
      <c r="D234" s="443"/>
      <c r="E234" s="443"/>
      <c r="F234" s="443"/>
      <c r="G234" s="443"/>
      <c r="H234" s="443"/>
      <c r="I234" s="443"/>
      <c r="J234" s="443"/>
      <c r="K234" s="443"/>
      <c r="L234" s="443"/>
      <c r="M234" s="443"/>
      <c r="N234" s="443"/>
      <c r="O234" s="443"/>
      <c r="P234" s="443"/>
      <c r="Q234" s="443"/>
      <c r="R234" s="443"/>
      <c r="S234" s="443"/>
      <c r="T234" s="443"/>
      <c r="U234" s="443"/>
      <c r="V234" s="443"/>
    </row>
    <row r="235" spans="1:22" s="1" customFormat="1" ht="15.75">
      <c r="A235" s="443" t="s">
        <v>281</v>
      </c>
      <c r="B235" s="443"/>
      <c r="C235" s="443"/>
      <c r="D235" s="443"/>
      <c r="E235" s="443"/>
      <c r="F235" s="443"/>
      <c r="G235" s="443"/>
      <c r="H235" s="443"/>
      <c r="I235" s="443"/>
      <c r="J235" s="443"/>
      <c r="K235" s="443"/>
      <c r="L235" s="443"/>
      <c r="M235" s="443"/>
      <c r="N235" s="443"/>
      <c r="O235" s="443"/>
      <c r="P235" s="443"/>
      <c r="Q235" s="443"/>
      <c r="R235" s="443"/>
      <c r="S235" s="443"/>
      <c r="T235" s="443"/>
      <c r="U235" s="443"/>
      <c r="V235" s="443"/>
    </row>
    <row r="236" spans="1:22" s="1" customFormat="1" ht="15">
      <c r="A236" s="449"/>
      <c r="B236" s="449"/>
      <c r="C236" s="449"/>
      <c r="D236" s="449"/>
      <c r="E236" s="449"/>
      <c r="F236" s="449"/>
      <c r="G236" s="449"/>
      <c r="H236" s="449"/>
      <c r="I236" s="449"/>
      <c r="J236" s="449"/>
      <c r="K236" s="449"/>
      <c r="L236" s="449"/>
      <c r="M236" s="449"/>
      <c r="N236" s="449"/>
      <c r="O236" s="449"/>
      <c r="P236" s="449"/>
      <c r="Q236" s="449"/>
      <c r="R236" s="449"/>
      <c r="S236" s="449"/>
      <c r="T236" s="449"/>
      <c r="U236" s="449"/>
      <c r="V236" s="449"/>
    </row>
    <row r="237" spans="1:22" s="1" customFormat="1" ht="15">
      <c r="A237" s="450"/>
      <c r="B237" s="450"/>
      <c r="C237" s="450"/>
      <c r="D237" s="450"/>
      <c r="E237" s="450"/>
      <c r="F237" s="450"/>
      <c r="G237" s="450"/>
      <c r="H237" s="450"/>
      <c r="I237" s="450"/>
      <c r="J237" s="450"/>
      <c r="K237" s="450"/>
      <c r="L237" s="450"/>
      <c r="M237" s="450"/>
      <c r="N237" s="450"/>
      <c r="O237" s="450"/>
      <c r="P237" s="450"/>
      <c r="Q237" s="450"/>
      <c r="R237" s="450"/>
      <c r="S237" s="450"/>
      <c r="T237" s="450"/>
      <c r="U237" s="450"/>
      <c r="V237" s="450"/>
    </row>
    <row r="238" spans="1:22" s="1" customFormat="1" ht="11.25">
      <c r="A238" s="2"/>
      <c r="B238" s="2"/>
    </row>
    <row r="239" spans="1:22" s="1" customFormat="1" ht="11.25">
      <c r="A239" s="2"/>
      <c r="B239" s="2"/>
    </row>
    <row r="240" spans="1:22" s="1" customFormat="1" ht="11.25">
      <c r="A240" s="2"/>
      <c r="B240" s="2"/>
    </row>
    <row r="241" spans="1:2" s="1" customFormat="1" ht="11.25">
      <c r="A241" s="2"/>
      <c r="B241" s="2"/>
    </row>
    <row r="242" spans="1:2" s="1" customFormat="1" ht="11.25">
      <c r="A242" s="2"/>
      <c r="B242" s="2"/>
    </row>
    <row r="243" spans="1:2" s="1" customFormat="1" ht="11.25">
      <c r="A243" s="2"/>
      <c r="B243" s="2"/>
    </row>
    <row r="244" spans="1:2" s="1" customFormat="1" ht="11.25">
      <c r="A244" s="2"/>
      <c r="B244" s="2"/>
    </row>
    <row r="245" spans="1:2" s="1" customFormat="1" ht="11.25">
      <c r="A245" s="2"/>
      <c r="B245" s="2"/>
    </row>
    <row r="246" spans="1:2" s="1" customFormat="1" ht="11.25">
      <c r="A246" s="2"/>
      <c r="B246" s="2"/>
    </row>
    <row r="247" spans="1:2" s="1" customFormat="1" ht="11.25">
      <c r="A247" s="2"/>
      <c r="B247" s="2"/>
    </row>
    <row r="248" spans="1:2" s="1" customFormat="1" ht="11.25">
      <c r="A248" s="2"/>
      <c r="B248" s="2"/>
    </row>
    <row r="249" spans="1:2" s="1" customFormat="1" ht="11.25">
      <c r="A249" s="2"/>
      <c r="B249" s="2"/>
    </row>
    <row r="250" spans="1:2" s="1" customFormat="1" ht="11.25">
      <c r="A250" s="2"/>
      <c r="B250" s="2"/>
    </row>
    <row r="251" spans="1:2" s="1" customFormat="1" ht="11.25">
      <c r="A251" s="2"/>
      <c r="B251" s="2"/>
    </row>
    <row r="252" spans="1:2" s="1" customFormat="1" ht="11.25">
      <c r="A252" s="2"/>
      <c r="B252" s="2"/>
    </row>
    <row r="253" spans="1:2" s="1" customFormat="1" ht="11.25">
      <c r="A253" s="2"/>
      <c r="B253" s="2"/>
    </row>
    <row r="254" spans="1:2" s="1" customFormat="1" ht="11.25">
      <c r="A254" s="2"/>
      <c r="B254" s="2"/>
    </row>
    <row r="255" spans="1:2" s="1" customFormat="1" ht="11.25">
      <c r="A255" s="2"/>
      <c r="B255" s="2"/>
    </row>
    <row r="256" spans="1:2" s="1" customFormat="1" ht="11.25">
      <c r="A256" s="2"/>
      <c r="B256" s="2"/>
    </row>
    <row r="257" spans="1:2" s="1" customFormat="1" ht="11.25">
      <c r="A257" s="2"/>
      <c r="B257" s="2"/>
    </row>
    <row r="258" spans="1:2" s="1" customFormat="1" ht="11.25">
      <c r="A258" s="2"/>
      <c r="B258" s="2"/>
    </row>
    <row r="259" spans="1:2" s="1" customFormat="1" ht="11.25">
      <c r="A259" s="2"/>
      <c r="B259" s="2"/>
    </row>
    <row r="260" spans="1:2" s="1" customFormat="1" ht="11.25">
      <c r="A260" s="2"/>
      <c r="B260" s="2"/>
    </row>
    <row r="261" spans="1:2" s="1" customFormat="1" ht="11.25">
      <c r="A261" s="2"/>
      <c r="B261" s="2"/>
    </row>
    <row r="262" spans="1:2" s="1" customFormat="1" ht="11.25">
      <c r="A262" s="2"/>
      <c r="B262" s="2"/>
    </row>
    <row r="263" spans="1:2" s="1" customFormat="1" ht="11.25">
      <c r="A263" s="2"/>
      <c r="B263" s="2"/>
    </row>
    <row r="264" spans="1:2" s="1" customFormat="1" ht="11.25">
      <c r="A264" s="2"/>
      <c r="B264" s="2"/>
    </row>
    <row r="265" spans="1:2" s="1" customFormat="1" ht="11.25">
      <c r="A265" s="2"/>
      <c r="B265" s="2"/>
    </row>
    <row r="266" spans="1:2" s="1" customFormat="1" ht="11.25">
      <c r="A266" s="2"/>
      <c r="B266" s="2"/>
    </row>
    <row r="267" spans="1:2" s="1" customFormat="1" ht="11.25">
      <c r="A267" s="2"/>
      <c r="B267" s="2"/>
    </row>
    <row r="268" spans="1:2" s="1" customFormat="1" ht="11.25">
      <c r="A268" s="2"/>
      <c r="B268" s="2"/>
    </row>
    <row r="269" spans="1:2" s="1" customFormat="1" ht="11.25">
      <c r="A269" s="2"/>
      <c r="B269" s="2"/>
    </row>
    <row r="270" spans="1:2" s="1" customFormat="1" ht="11.25">
      <c r="A270" s="2"/>
      <c r="B270" s="2"/>
    </row>
    <row r="271" spans="1:2" s="1" customFormat="1" ht="11.25">
      <c r="A271" s="2"/>
      <c r="B271" s="2"/>
    </row>
    <row r="272" spans="1:2" s="1" customFormat="1" ht="11.25">
      <c r="A272" s="2"/>
      <c r="B272" s="2"/>
    </row>
    <row r="273" spans="1:2" s="1" customFormat="1" ht="11.25">
      <c r="A273" s="2"/>
      <c r="B273" s="2"/>
    </row>
    <row r="274" spans="1:2" s="1" customFormat="1" ht="11.25">
      <c r="A274" s="2"/>
      <c r="B274" s="2"/>
    </row>
    <row r="275" spans="1:2" s="1" customFormat="1" ht="11.25">
      <c r="A275" s="2"/>
      <c r="B275" s="2"/>
    </row>
    <row r="276" spans="1:2" s="1" customFormat="1" ht="11.25">
      <c r="A276" s="2"/>
      <c r="B276" s="2"/>
    </row>
    <row r="277" spans="1:2" s="1" customFormat="1" ht="11.25">
      <c r="A277" s="2"/>
      <c r="B277" s="2"/>
    </row>
    <row r="278" spans="1:2" s="1" customFormat="1" ht="11.25">
      <c r="A278" s="2"/>
      <c r="B278" s="2"/>
    </row>
  </sheetData>
  <mergeCells count="170">
    <mergeCell ref="A23:V23"/>
    <mergeCell ref="A17:V17"/>
    <mergeCell ref="A18:V18"/>
    <mergeCell ref="A19:V19"/>
    <mergeCell ref="A20:V20"/>
    <mergeCell ref="A21:V21"/>
    <mergeCell ref="A1:V1"/>
    <mergeCell ref="A2:V2"/>
    <mergeCell ref="A3:V3"/>
    <mergeCell ref="A4:V4"/>
    <mergeCell ref="A5:V5"/>
    <mergeCell ref="A6:V6"/>
    <mergeCell ref="A7:V7"/>
    <mergeCell ref="A8:V8"/>
    <mergeCell ref="A9:V9"/>
    <mergeCell ref="A10:V10"/>
    <mergeCell ref="A11:V11"/>
    <mergeCell ref="A12:V12"/>
    <mergeCell ref="A13:V13"/>
    <mergeCell ref="A14:V14"/>
    <mergeCell ref="A15:V15"/>
    <mergeCell ref="A22:V22"/>
    <mergeCell ref="A16:V16"/>
    <mergeCell ref="A234:V234"/>
    <mergeCell ref="A235:V235"/>
    <mergeCell ref="A236:V236"/>
    <mergeCell ref="A237:V237"/>
    <mergeCell ref="A229:V229"/>
    <mergeCell ref="A230:V230"/>
    <mergeCell ref="A231:V231"/>
    <mergeCell ref="A232:V232"/>
    <mergeCell ref="A233:V233"/>
    <mergeCell ref="A224:V224"/>
    <mergeCell ref="A225:V225"/>
    <mergeCell ref="A226:V226"/>
    <mergeCell ref="A227:V227"/>
    <mergeCell ref="A228:V228"/>
    <mergeCell ref="A219:V219"/>
    <mergeCell ref="A220:V220"/>
    <mergeCell ref="A221:V221"/>
    <mergeCell ref="A222:V222"/>
    <mergeCell ref="A223:V223"/>
    <mergeCell ref="A214:V214"/>
    <mergeCell ref="A215:V215"/>
    <mergeCell ref="A216:V216"/>
    <mergeCell ref="A217:V217"/>
    <mergeCell ref="A218:V218"/>
    <mergeCell ref="A209:V209"/>
    <mergeCell ref="A210:V210"/>
    <mergeCell ref="A211:V211"/>
    <mergeCell ref="A212:V212"/>
    <mergeCell ref="A213:V213"/>
    <mergeCell ref="A204:V204"/>
    <mergeCell ref="A205:V205"/>
    <mergeCell ref="A206:V206"/>
    <mergeCell ref="A207:V207"/>
    <mergeCell ref="A208:V208"/>
    <mergeCell ref="A199:V199"/>
    <mergeCell ref="A200:V200"/>
    <mergeCell ref="A201:V201"/>
    <mergeCell ref="A202:V202"/>
    <mergeCell ref="A203:V203"/>
    <mergeCell ref="A194:V194"/>
    <mergeCell ref="A195:V195"/>
    <mergeCell ref="A196:V196"/>
    <mergeCell ref="A197:V197"/>
    <mergeCell ref="A198:V198"/>
    <mergeCell ref="A189:V189"/>
    <mergeCell ref="A190:V190"/>
    <mergeCell ref="A191:V191"/>
    <mergeCell ref="A192:V192"/>
    <mergeCell ref="A193:V193"/>
    <mergeCell ref="A184:V184"/>
    <mergeCell ref="A185:V185"/>
    <mergeCell ref="A186:V186"/>
    <mergeCell ref="A187:V187"/>
    <mergeCell ref="A188:V188"/>
    <mergeCell ref="A179:V179"/>
    <mergeCell ref="A180:V180"/>
    <mergeCell ref="A181:V181"/>
    <mergeCell ref="A182:V182"/>
    <mergeCell ref="A183:V183"/>
    <mergeCell ref="A174:V174"/>
    <mergeCell ref="A175:V175"/>
    <mergeCell ref="A176:V176"/>
    <mergeCell ref="A177:V177"/>
    <mergeCell ref="A178:V178"/>
    <mergeCell ref="A169:V169"/>
    <mergeCell ref="A170:V170"/>
    <mergeCell ref="A171:V171"/>
    <mergeCell ref="A172:V172"/>
    <mergeCell ref="A173:V173"/>
    <mergeCell ref="A164:V164"/>
    <mergeCell ref="A165:V165"/>
    <mergeCell ref="A166:V166"/>
    <mergeCell ref="A167:V167"/>
    <mergeCell ref="A168:V168"/>
    <mergeCell ref="A159:V159"/>
    <mergeCell ref="A160:V160"/>
    <mergeCell ref="A161:V161"/>
    <mergeCell ref="A162:V162"/>
    <mergeCell ref="A163:V163"/>
    <mergeCell ref="A147:B147"/>
    <mergeCell ref="A151:B151"/>
    <mergeCell ref="A156:V156"/>
    <mergeCell ref="A157:V157"/>
    <mergeCell ref="A158:V158"/>
    <mergeCell ref="A116:B116"/>
    <mergeCell ref="A127:B127"/>
    <mergeCell ref="A137:B137"/>
    <mergeCell ref="A140:B140"/>
    <mergeCell ref="A142:B142"/>
    <mergeCell ref="K36:V36"/>
    <mergeCell ref="M38:M39"/>
    <mergeCell ref="K38:K39"/>
    <mergeCell ref="L38:L39"/>
    <mergeCell ref="O38:O39"/>
    <mergeCell ref="U38:U39"/>
    <mergeCell ref="D36:F36"/>
    <mergeCell ref="F37:F39"/>
    <mergeCell ref="G36:J36"/>
    <mergeCell ref="G37:G39"/>
    <mergeCell ref="H37:J37"/>
    <mergeCell ref="H38:H39"/>
    <mergeCell ref="D37:D39"/>
    <mergeCell ref="E37:E39"/>
    <mergeCell ref="A35:V35"/>
    <mergeCell ref="N38:N39"/>
    <mergeCell ref="P38:P39"/>
    <mergeCell ref="Q38:Q39"/>
    <mergeCell ref="S38:S39"/>
    <mergeCell ref="T38:T39"/>
    <mergeCell ref="V38:V39"/>
    <mergeCell ref="N37:P37"/>
    <mergeCell ref="Q37:S37"/>
    <mergeCell ref="T37:V37"/>
    <mergeCell ref="K37:M37"/>
    <mergeCell ref="A36:A39"/>
    <mergeCell ref="B36:B39"/>
    <mergeCell ref="R38:R39"/>
    <mergeCell ref="C36:C39"/>
    <mergeCell ref="I38:I39"/>
    <mergeCell ref="K105:V105"/>
    <mergeCell ref="K104:M104"/>
    <mergeCell ref="N104:P104"/>
    <mergeCell ref="K100:M100"/>
    <mergeCell ref="N100:P100"/>
    <mergeCell ref="Q100:S100"/>
    <mergeCell ref="T100:V100"/>
    <mergeCell ref="Q104:S104"/>
    <mergeCell ref="T104:V104"/>
    <mergeCell ref="Q96:R96"/>
    <mergeCell ref="T96:U96"/>
    <mergeCell ref="B100:C100"/>
    <mergeCell ref="J38:J39"/>
    <mergeCell ref="K96:L96"/>
    <mergeCell ref="N96:O96"/>
    <mergeCell ref="G112:J112"/>
    <mergeCell ref="G106:J106"/>
    <mergeCell ref="G107:J107"/>
    <mergeCell ref="G109:J109"/>
    <mergeCell ref="G110:J110"/>
    <mergeCell ref="G111:J111"/>
    <mergeCell ref="G108:J108"/>
    <mergeCell ref="A106:E112"/>
    <mergeCell ref="F106:F112"/>
    <mergeCell ref="B95:C95"/>
    <mergeCell ref="A96:B96"/>
    <mergeCell ref="A104:B104"/>
    <mergeCell ref="A105:B105"/>
  </mergeCells>
  <phoneticPr fontId="0" type="noConversion"/>
  <hyperlinks>
    <hyperlink ref="A158" r:id="rId1" display="http://katt-kk.ru/images/document/docs/fgos/NormativnDokumenti/273FZ.pdf"/>
    <hyperlink ref="A159" r:id="rId2" display="http://katt-kk.ru/images/document/docs/fgos/NormativnDokumenti/464.pdf"/>
    <hyperlink ref="A160" r:id="rId3" display="http://katt-kk.ru/images/document/docs/fgos/NormativnDokumenti/513.pdf"/>
    <hyperlink ref="A161" r:id="rId4" display="http://katt-kk.ru/images/document/docs/fgos/NormativnDokumenti/291.pdf"/>
    <hyperlink ref="A162" r:id="rId5" display="http://katt-kk.ru/images/document/docs/fgos/NormativnDokumenti/968.pdf"/>
  </hyperlinks>
  <pageMargins left="0.23622047244094491" right="0.23622047244094491" top="0.19685039370078741" bottom="0.19685039370078741" header="0.31496062992125984" footer="0.31496062992125984"/>
  <pageSetup paperSize="9" scale="83" orientation="landscape" verticalDpi="300" r:id="rId6"/>
  <headerFooter alignWithMargins="0"/>
  <colBreaks count="1" manualBreakCount="1">
    <brk id="22" min="34" max="99" man="1"/>
  </col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2015</vt:lpstr>
      <vt:lpstr>'2015'!Заголовки_для_печати</vt:lpstr>
      <vt:lpstr>'2015'!Область_печати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Румянцева</dc:creator>
  <cp:lastModifiedBy>Alexandr</cp:lastModifiedBy>
  <cp:lastPrinted>2017-10-22T10:14:46Z</cp:lastPrinted>
  <dcterms:created xsi:type="dcterms:W3CDTF">2005-02-26T17:01:17Z</dcterms:created>
  <dcterms:modified xsi:type="dcterms:W3CDTF">2018-09-21T07:10:48Z</dcterms:modified>
</cp:coreProperties>
</file>